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firstSheet="1" activeTab="10"/>
  </bookViews>
  <sheets>
    <sheet name="фланцы воротниковые" sheetId="1" r:id="rId1"/>
    <sheet name="фланцы ворот." sheetId="2" r:id="rId2"/>
    <sheet name="фланцы плоские" sheetId="3" r:id="rId3"/>
    <sheet name="Комплекты" sheetId="4" r:id="rId4"/>
    <sheet name="заглушки" sheetId="5" r:id="rId5"/>
    <sheet name="кольца &quot;Армко&quot;" sheetId="6" r:id="rId6"/>
    <sheet name="Прокладки " sheetId="7" r:id="rId7"/>
    <sheet name="шпильки и гайки Ст.35" sheetId="8" r:id="rId8"/>
    <sheet name="Фланцы 28919-91" sheetId="9" r:id="rId9"/>
    <sheet name="шпильки и гайки Ст.40Х" sheetId="10" r:id="rId10"/>
    <sheet name="склад" sheetId="11" r:id="rId11"/>
  </sheets>
  <definedNames/>
  <calcPr fullCalcOnLoad="1"/>
</workbook>
</file>

<file path=xl/sharedStrings.xml><?xml version="1.0" encoding="utf-8"?>
<sst xmlns="http://schemas.openxmlformats.org/spreadsheetml/2006/main" count="1612" uniqueCount="271">
  <si>
    <t>ООО «ЗауралПромАрматура+»</t>
  </si>
  <si>
    <t>640007, г. Курган, ул. Панфилова,23А</t>
  </si>
  <si>
    <t xml:space="preserve">Тел./факс: (3522) 25-85-00, </t>
  </si>
  <si>
    <t xml:space="preserve"> Тел. (3522) 52-10-06, 48-73-61, бух. 48-73-59</t>
  </si>
  <si>
    <r>
      <t>http://</t>
    </r>
    <r>
      <rPr>
        <b/>
        <i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zpa045.ru                                                                             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</si>
  <si>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zakaz@zpa045.ru</t>
    </r>
    <r>
      <rPr>
        <b/>
        <sz val="9"/>
        <rFont val="Times New Roman"/>
        <family val="1"/>
      </rPr>
      <t xml:space="preserve">                                                       </t>
    </r>
  </si>
  <si>
    <t>по ГОСТ 12821-80</t>
  </si>
  <si>
    <t>Цена указана в рублях РФ за 1 шт. без учета НДС</t>
  </si>
  <si>
    <t>Давление</t>
  </si>
  <si>
    <t>Диаметр</t>
  </si>
  <si>
    <t>40(25)</t>
  </si>
  <si>
    <t>ст.20</t>
  </si>
  <si>
    <t>09Г2С</t>
  </si>
  <si>
    <t xml:space="preserve">на шпильки по ГОСТ 9066-75, ОСТ 26-2040-96 </t>
  </si>
  <si>
    <t>Диаметр резьбы</t>
  </si>
  <si>
    <t>Длина шпильки</t>
  </si>
  <si>
    <t>M12-6gx</t>
  </si>
  <si>
    <t>M16-6gx</t>
  </si>
  <si>
    <t>M20-6gx</t>
  </si>
  <si>
    <t>M24-6gx</t>
  </si>
  <si>
    <t>M27-6gx</t>
  </si>
  <si>
    <t>M30-6gx</t>
  </si>
  <si>
    <t>M36-6gx</t>
  </si>
  <si>
    <t>M42-6gx</t>
  </si>
  <si>
    <t>M48-6gx</t>
  </si>
  <si>
    <t>M52-6gx</t>
  </si>
  <si>
    <t>ГОСТ гайки</t>
  </si>
  <si>
    <t>Профиль резьбы с полем допуска 6Н</t>
  </si>
  <si>
    <t>М12</t>
  </si>
  <si>
    <t>М14</t>
  </si>
  <si>
    <t>М16</t>
  </si>
  <si>
    <t>М18</t>
  </si>
  <si>
    <t>М20</t>
  </si>
  <si>
    <t>М22</t>
  </si>
  <si>
    <t>М24</t>
  </si>
  <si>
    <t>М27</t>
  </si>
  <si>
    <t>М30</t>
  </si>
  <si>
    <t>М33</t>
  </si>
  <si>
    <t>М36</t>
  </si>
  <si>
    <t>М39</t>
  </si>
  <si>
    <t>М42</t>
  </si>
  <si>
    <t>М45</t>
  </si>
  <si>
    <t>М48</t>
  </si>
  <si>
    <t>М52</t>
  </si>
  <si>
    <t>9064-75</t>
  </si>
  <si>
    <t>5915-70</t>
  </si>
  <si>
    <t>М42-6gx</t>
  </si>
  <si>
    <t>Наличие на складе</t>
  </si>
  <si>
    <t>Наименование</t>
  </si>
  <si>
    <t>ед. изм.</t>
  </si>
  <si>
    <t>кол-во</t>
  </si>
  <si>
    <t xml:space="preserve"> </t>
  </si>
  <si>
    <t>шт</t>
  </si>
  <si>
    <t>Гайка</t>
  </si>
  <si>
    <t>Гайка Ст.35</t>
  </si>
  <si>
    <t>Гайка AM16-6H.35 ГОСТ 9064-75</t>
  </si>
  <si>
    <t>Гайка AM27-6H.35 ГОСТ 9064-75</t>
  </si>
  <si>
    <t>Кольцо Армко</t>
  </si>
  <si>
    <t>Фланец</t>
  </si>
  <si>
    <t>Фланец 09Г2С</t>
  </si>
  <si>
    <t>Фланец 12Х18Н10Т</t>
  </si>
  <si>
    <t>Фланец Ст.20</t>
  </si>
  <si>
    <t>Диа-метр</t>
  </si>
  <si>
    <t>При оформлении заказа возможны скидки до 10%</t>
  </si>
  <si>
    <t>Давление, Мпа</t>
  </si>
  <si>
    <t>жёсткие и компенсирующие (по ГОСТ 10493-81)</t>
  </si>
  <si>
    <t>Ру63, 100, 160</t>
  </si>
  <si>
    <t>Ру200 - 1000</t>
  </si>
  <si>
    <t>Ст.20</t>
  </si>
  <si>
    <t xml:space="preserve">на гайки по ГОСТ 9064-75, 5915-70, ОСТ 26-2041-96 </t>
  </si>
  <si>
    <t>розничная цена без НДС, руб.</t>
  </si>
  <si>
    <t>сумма без НДС, руб.</t>
  </si>
  <si>
    <t>*</t>
  </si>
  <si>
    <t>*Цены на неуказанные типоразмеры высылаются по заявке</t>
  </si>
  <si>
    <t>По заявке возможно изготовление фланцев из сталей: 15ХМ, 08Х18Н10Т, 12Х18Н9ТЛ, 12Х18Н12М3ТЛ</t>
  </si>
  <si>
    <t>Шпилька</t>
  </si>
  <si>
    <t>Гайка 40Х</t>
  </si>
  <si>
    <t>Гайка AM12-6H ст.40Х ГОСТ 9064-75</t>
  </si>
  <si>
    <t>Гайка AM27-6H Ст.40Х ГОСТ 9064-75</t>
  </si>
  <si>
    <t>Шпилька Ст.35</t>
  </si>
  <si>
    <t>Шпилька Ст.40Х</t>
  </si>
  <si>
    <t>Гайка AM30-6H.35 ГОСТ 9064-75</t>
  </si>
  <si>
    <t>Гайка AM30-6H Ст.40Х ГОСТ 9064-75</t>
  </si>
  <si>
    <t>Прокладка 1-25-160 09Г2С ОСТ 26.260.461-99</t>
  </si>
  <si>
    <t>Прокладка 1-50-160 09Г2С ОСТ 26.260.461-99</t>
  </si>
  <si>
    <t>Гайка AM20-6H Ст.40Х ГОСТ 9064-75</t>
  </si>
  <si>
    <t>Гайка AM24-6H Ст.40Х ГОСТ 9064-75</t>
  </si>
  <si>
    <t>Гайка AM36-6H.35 ГОСТ 9064-75</t>
  </si>
  <si>
    <t>Гайка AM33-6H.35 ГОСТ 9064-75</t>
  </si>
  <si>
    <t>Прокладка 1-100-160 09Г2С ОСТ 26.260.461-99</t>
  </si>
  <si>
    <t>Прокладка 1-15-160 09Г2С ОСТ 26.260.461-99</t>
  </si>
  <si>
    <t>12Х18Н10Т</t>
  </si>
  <si>
    <t>160(100)</t>
  </si>
  <si>
    <t>Гайка AM12-6H.35 ГОСТ 9064-75</t>
  </si>
  <si>
    <t>Прокладка 1-150-160 09Г2С ОСТ 26.260.461-99</t>
  </si>
  <si>
    <t>по ГОСТ 12820-80</t>
  </si>
  <si>
    <t xml:space="preserve">по АТК 24.200.02-90 </t>
  </si>
  <si>
    <t>Прокладка 1-50-160 12Х18Н10Т ОСТ 26.260.461-99</t>
  </si>
  <si>
    <t>Сот.: 8-908-009-0808</t>
  </si>
  <si>
    <t>Гайка AM14-6H.35 ГОСТ 9064-75</t>
  </si>
  <si>
    <t>Гайка AM36-6H Ст.40Х ГОСТ 9064-75</t>
  </si>
  <si>
    <t>Фланец воротниковый 09Г2С 1-20-16</t>
  </si>
  <si>
    <t>Фланец воротниковый 09Г2С 1-32-16</t>
  </si>
  <si>
    <t>Фланец воротниковый 09Г2С 1-40-16</t>
  </si>
  <si>
    <t>Фланец воротниковый 09Г2С 1-50-16</t>
  </si>
  <si>
    <t>Фланец воротниковый 09Г2С 1-80-16</t>
  </si>
  <si>
    <t>Фланец воротниковый 09Г2С 1-50-40</t>
  </si>
  <si>
    <t>Фланец воротниковый 09Г2С 1-100-40</t>
  </si>
  <si>
    <t>Фланец воротниковый 09Г2С 1-50-63</t>
  </si>
  <si>
    <t>Фланец воротниковый 09Г2С 7-15-160</t>
  </si>
  <si>
    <t>Фланец воротниковый 09Г2С 7-25-160</t>
  </si>
  <si>
    <t>Фланец воротниковый 09Г2С 7-32-160</t>
  </si>
  <si>
    <t>Фланец воротниковый 12Х18Н10Т 1-40-40</t>
  </si>
  <si>
    <t>Фланец воротниковый 12Х18Н10Т 1-20-40</t>
  </si>
  <si>
    <t>Фланец воротниковый 12Х18Н10Т 7-15-160</t>
  </si>
  <si>
    <t>Фланец воротниковый 12Х18Н10Т 7-20-160</t>
  </si>
  <si>
    <t>Фланец воротниковый 12Х18Н10Т 7-25-63/160</t>
  </si>
  <si>
    <t>Фланец воротниковый 12Х18Н10Т 7-50-160</t>
  </si>
  <si>
    <t>Фланец воротниковый 12Х18Н10Т 7-32-160</t>
  </si>
  <si>
    <t>Фланец воротниковый 12Х18Н10Т 1-50-40</t>
  </si>
  <si>
    <t>Фланец воротниковый Ст.20 1-15-16</t>
  </si>
  <si>
    <t>Фланец воротниковый Ст.20 1-20-16</t>
  </si>
  <si>
    <t>Фланец воротниковый Ст.20 1-25-16</t>
  </si>
  <si>
    <t>Фланец воротниковый Ст.20 1-32-16</t>
  </si>
  <si>
    <t>Фланец воротниковый Ст.20 1-40-16</t>
  </si>
  <si>
    <t>Фланец воротниковый Ст.20 1-50-16</t>
  </si>
  <si>
    <t>Фланец воротниковый Ст.20 1-80-16</t>
  </si>
  <si>
    <t>Фланец воротниковый Ст.20 1-100-16</t>
  </si>
  <si>
    <t>Фланец воротниковый Ст.20 1-200-16</t>
  </si>
  <si>
    <t>Фланец воротниковый Ст.20 1-20-40</t>
  </si>
  <si>
    <t>Фланец воротниковый Ст.20 1-25-40</t>
  </si>
  <si>
    <t>Фланец воротниковый Ст.20 1-80-40</t>
  </si>
  <si>
    <t>Фланец воротниковый Ст.20 1-100-40</t>
  </si>
  <si>
    <t>Фланец воротниковый Ст.20 1-200-40</t>
  </si>
  <si>
    <t>Фланец воротниковый Ст.20 1-50-63</t>
  </si>
  <si>
    <t>Фланец воротниковый Ст.20 7-20-160</t>
  </si>
  <si>
    <t>Фланец воротниковый Ст.20 7-25-160</t>
  </si>
  <si>
    <t>Фланец воротниковый Ст.20 7-50-160</t>
  </si>
  <si>
    <t>Прокладка 1-15-160 12Х18Н10Т ОСТ 26.260.461-99</t>
  </si>
  <si>
    <t>Прокладка 1-20-160 12Х18Н10Т ОСТ 26.260.461-99</t>
  </si>
  <si>
    <t>Прокладка 1-25-160 12Х18Н10Т ОСТ 26.260.461-99</t>
  </si>
  <si>
    <t>Прокладка 1-32-160 12Х18Н10Т ОСТ 26.260.461-99</t>
  </si>
  <si>
    <t>Прокладка 1-40-160 12Х18Н10Т ОСТ 26.260.461-99</t>
  </si>
  <si>
    <t>Прокладка 1-50-63/100 12Х18Н10Т ОСТ 26.260.461-99</t>
  </si>
  <si>
    <t>Прокладка 1-80-63/100 12Х18Н10Т ОСТ 26.260.461-99</t>
  </si>
  <si>
    <t>Прокладка 1-100-160 12Х18Н10Т ОСТ 26.260.461-99</t>
  </si>
  <si>
    <t>Прокладка 1-50-63/100 09Г2С ОСТ 26.260.461-99</t>
  </si>
  <si>
    <t>Прокладка 1-200-160 09Г2С ОСТ 26.260.461-99</t>
  </si>
  <si>
    <t>Прокладка 1-15-160 ст. 20 ОСТ 26.260.461-99</t>
  </si>
  <si>
    <t>Прокладка 1-15-200/250 ст. 20 ОСТ 26.260.461-99</t>
  </si>
  <si>
    <t>Прокладка 1-20-160 ст. 20 ОСТ 26.260.461-99</t>
  </si>
  <si>
    <t>Прокладка 1-25-160 ст. 20 ОСТ 26.260.461-99</t>
  </si>
  <si>
    <t>Прокладка 1-100-160 ст. 20 ОСТ 26.260.461-99</t>
  </si>
  <si>
    <t>Прокладка 1-150-63/100 ст. 20 ОСТ 26.260.461-99</t>
  </si>
  <si>
    <r>
      <t xml:space="preserve">ПРАЙС-ЛИСТ на фланцы воротниковые </t>
    </r>
    <r>
      <rPr>
        <sz val="10"/>
        <color indexed="63"/>
        <rFont val="Arial Cyr"/>
        <family val="0"/>
      </rPr>
      <t>(15.04.2013г.)</t>
    </r>
  </si>
  <si>
    <r>
      <t>09Г</t>
    </r>
    <r>
      <rPr>
        <b/>
        <u val="single"/>
        <sz val="14"/>
        <rFont val="Arial"/>
        <family val="2"/>
      </rPr>
      <t>2С</t>
    </r>
  </si>
  <si>
    <t>M14-6gx</t>
  </si>
  <si>
    <t>M22-6gx</t>
  </si>
  <si>
    <t>M18-6gx</t>
  </si>
  <si>
    <t>M33-6gx</t>
  </si>
  <si>
    <t>по ГОСТ 15180-86</t>
  </si>
  <si>
    <t>ПА - А(Б)</t>
  </si>
  <si>
    <t>ПОН - А(Б)</t>
  </si>
  <si>
    <t>Шпилька АМ12-6gх60 Ст.35 ГОСТ 9066-75</t>
  </si>
  <si>
    <t>Шпилька АМ12-6gх65 Ст.35 ГОСТ 9066-75</t>
  </si>
  <si>
    <t>Шпилька АМ16-6gх80 Ст.40Х ГОСТ 9066-75</t>
  </si>
  <si>
    <t>Шпилька АМ16-6gх100 Ст.40Х ГОСТ 9066-75</t>
  </si>
  <si>
    <t>Прокладка 1-32-160 09Г2С ОСТ 26.260.461-99</t>
  </si>
  <si>
    <t>Фланец воротниковый 09Г2С 1-25-16</t>
  </si>
  <si>
    <t>Фланец воротниковый 09Г2С 1-15-40</t>
  </si>
  <si>
    <t>Фланец воротниковый 09Г2С 7-20-160</t>
  </si>
  <si>
    <t>Фланец воротниковый 09Г2С 7-100-250</t>
  </si>
  <si>
    <t>Фланец воротниковый 12Х18Н10Т 1-20-63</t>
  </si>
  <si>
    <t>Прокладка 1-200-63/100 09Г2С ОСТ 26.260.461-99</t>
  </si>
  <si>
    <t>Фланец воротниковый 09Г2С 1-15-16</t>
  </si>
  <si>
    <t>Фланец воротниковый 09Г2С 7-50-250</t>
  </si>
  <si>
    <t>Фланец воротниковый Ст.20 7-100-160</t>
  </si>
  <si>
    <t>Прокладка 1-50-160 ст. 20 ОСТ 26.260.461-99</t>
  </si>
  <si>
    <t xml:space="preserve"> Тел. (3522) 25-90-02,  бух. 48-73-59</t>
  </si>
  <si>
    <t>Сот.: 8-908-009-0808, 8-912-578-86-98</t>
  </si>
  <si>
    <t>Сот.: 8-908-009-08-08,  8-912-578-86-98</t>
  </si>
  <si>
    <t>овальные (ОСТ 26.260.461-99, ГОСТ Р 53561-2009)</t>
  </si>
  <si>
    <t>тип 1</t>
  </si>
  <si>
    <t>тип 2</t>
  </si>
  <si>
    <t>200 Ру63, 100</t>
  </si>
  <si>
    <t>200 Ру160</t>
  </si>
  <si>
    <t>* Цены на неуказанные типоразмеры и давление Ру200 высылаются по заявке</t>
  </si>
  <si>
    <t xml:space="preserve"> Тел. (3522) 25-90-02, бух. 48-73-59</t>
  </si>
  <si>
    <t xml:space="preserve">по ОСТ 26.260.461-99, ГОСТ Р 53561-2009, ГОСТ 10493-81   </t>
  </si>
  <si>
    <t xml:space="preserve"> Тел. (3522)25-90-02,  бух. 48-73-59</t>
  </si>
  <si>
    <r>
      <t xml:space="preserve">16 </t>
    </r>
    <r>
      <rPr>
        <b/>
        <sz val="8"/>
        <rFont val="Arial Cyr"/>
        <family val="0"/>
      </rPr>
      <t>(паранит)</t>
    </r>
  </si>
  <si>
    <r>
      <t xml:space="preserve">40(25) </t>
    </r>
    <r>
      <rPr>
        <b/>
        <sz val="8"/>
        <rFont val="Arial Cyr"/>
        <family val="0"/>
      </rPr>
      <t>(паран.)</t>
    </r>
  </si>
  <si>
    <r>
      <t xml:space="preserve">63 </t>
    </r>
    <r>
      <rPr>
        <b/>
        <sz val="8"/>
        <rFont val="Arial Cyr"/>
        <family val="0"/>
      </rPr>
      <t>(паранит)</t>
    </r>
  </si>
  <si>
    <r>
      <t xml:space="preserve">63 </t>
    </r>
    <r>
      <rPr>
        <b/>
        <sz val="8"/>
        <rFont val="Arial Cyr"/>
        <family val="0"/>
      </rPr>
      <t>(кольцо)</t>
    </r>
  </si>
  <si>
    <r>
      <t xml:space="preserve">160 </t>
    </r>
    <r>
      <rPr>
        <b/>
        <sz val="8"/>
        <rFont val="Arial Cyr"/>
        <family val="0"/>
      </rPr>
      <t>(паранит)</t>
    </r>
  </si>
  <si>
    <r>
      <t xml:space="preserve">160 </t>
    </r>
    <r>
      <rPr>
        <b/>
        <sz val="8"/>
        <rFont val="Arial Cyr"/>
        <family val="0"/>
      </rPr>
      <t>(кольцо)</t>
    </r>
  </si>
  <si>
    <r>
      <t xml:space="preserve">200 </t>
    </r>
    <r>
      <rPr>
        <b/>
        <sz val="8"/>
        <rFont val="Arial Cyr"/>
        <family val="0"/>
      </rPr>
      <t>(кольцо)</t>
    </r>
  </si>
  <si>
    <r>
      <t xml:space="preserve">250 </t>
    </r>
    <r>
      <rPr>
        <b/>
        <sz val="8"/>
        <rFont val="Arial Cyr"/>
        <family val="0"/>
      </rPr>
      <t>(кольцо)</t>
    </r>
  </si>
  <si>
    <t xml:space="preserve">     Тел. (3522) 25-90-02,  бух. 48-73-59</t>
  </si>
  <si>
    <t xml:space="preserve">   zpa-zakaz@mail.ru</t>
  </si>
  <si>
    <r>
      <t xml:space="preserve">e-mail: </t>
    </r>
    <r>
      <rPr>
        <b/>
        <i/>
        <sz val="9"/>
        <rFont val="Times New Roman"/>
        <family val="1"/>
      </rPr>
      <t>zpa045@mail.ru,zpa-zakaz@mail.ru</t>
    </r>
    <r>
      <rPr>
        <b/>
        <sz val="9"/>
        <rFont val="Times New Roman"/>
        <family val="1"/>
      </rPr>
      <t xml:space="preserve">   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</si>
  <si>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</si>
  <si>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</si>
  <si>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</t>
    </r>
  </si>
  <si>
    <t>Тел. (3522) 25-90-02,  бух. 48-73-59</t>
  </si>
  <si>
    <r>
      <t xml:space="preserve">e-mail: </t>
    </r>
    <r>
      <rPr>
        <b/>
        <i/>
        <sz val="9"/>
        <rFont val="Times New Roman"/>
        <family val="1"/>
      </rPr>
      <t>zpa045@mail.ru,zpa-zakaz@mail.ru</t>
    </r>
    <r>
      <rPr>
        <b/>
        <sz val="9"/>
        <rFont val="Times New Roman"/>
        <family val="1"/>
      </rPr>
      <t xml:space="preserve">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</si>
  <si>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zpa045@mail.ru,zpa-zakaz@mail.ru</t>
    </r>
    <r>
      <rPr>
        <b/>
        <sz val="9"/>
        <rFont val="Times New Roman"/>
        <family val="1"/>
      </rPr>
      <t xml:space="preserve">   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</si>
  <si>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  </t>
    </r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</si>
  <si>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     </t>
    </r>
  </si>
  <si>
    <t>Сот.: 8-908-009-0808? 8-912-578-86-98</t>
  </si>
  <si>
    <r>
      <t xml:space="preserve">e-mail: </t>
    </r>
    <r>
      <rPr>
        <b/>
        <i/>
        <sz val="9"/>
        <rFont val="Times New Roman"/>
        <family val="1"/>
      </rPr>
      <t>zpa045@mail.ru, zpa-zakaz@mail.ru</t>
    </r>
    <r>
      <rPr>
        <b/>
        <sz val="9"/>
        <rFont val="Times New Roman"/>
        <family val="1"/>
      </rPr>
      <t xml:space="preserve">                                                       </t>
    </r>
  </si>
  <si>
    <t xml:space="preserve"> Тел. (3522) 25-90-02, 48-73-61, бух. 48-73-59</t>
  </si>
  <si>
    <t>Шпилька АМ12-6gх70 Ст.35 ГОСТ 9066-75</t>
  </si>
  <si>
    <t>Шпилька АМ12-6gх75 Ст.35 ГОСТ 9066-75</t>
  </si>
  <si>
    <t>Шпилька АМ27-6gх140 Ст.35 ГОСТ 9066-75</t>
  </si>
  <si>
    <t>Шпилька АМ12-6gх65 Ст.40Х ГОСТ 9066-75</t>
  </si>
  <si>
    <t>Шпилька АМ16-6gх95 Ст.40Х ГОСТ 9066-75</t>
  </si>
  <si>
    <t>Прокладка 2-150-200 09Г2С ОСТ 26.260.461-99</t>
  </si>
  <si>
    <t>Прокладка 1-50-63/100 ст. 20 ОСТ 26.260.461-99</t>
  </si>
  <si>
    <t>Фланец воротниковый Ст.20 1-50-40</t>
  </si>
  <si>
    <t>по ГОСТ 28919-91</t>
  </si>
  <si>
    <t>Шпилька АМ16-6gх75 Ст.35 ГОСТ 9066-75</t>
  </si>
  <si>
    <t>Шпилька АМ16-6gх100 Ст.35 ГОСТ 9066-75</t>
  </si>
  <si>
    <t>Шпилька АМ24-6gх120 Ст.35 ГОСТ 9066-75</t>
  </si>
  <si>
    <t>Шпилька АМ12-6gх60 Ст.40Х ГОСТ 9066-75</t>
  </si>
  <si>
    <t>Шпилька АМ16-6gх90 Ст.40Х ГОСТ 9066-75</t>
  </si>
  <si>
    <t>Шпилька АМ20-6gх120 Ст.40Х ГОСТ 9066-75</t>
  </si>
  <si>
    <t>Прокладка 1-40-160 09Г2С ОСТ 26.260.461-99</t>
  </si>
  <si>
    <t>Прокладка 1-65-210 09Г2С ОСТ 26.260.461-99</t>
  </si>
  <si>
    <t>Прокладка 2-80-160  09Г2С ОСТ 26.260.461-99</t>
  </si>
  <si>
    <t>Прокладка 1-80-160  09Г2С ОСТ 26.260.461-99</t>
  </si>
  <si>
    <t>Прокладка 1-125-160 09Г2С ОСТ 26.260.461-99</t>
  </si>
  <si>
    <t>Прокладка 1-150-53/100 09Г2С ОСТ 26.260.461-99</t>
  </si>
  <si>
    <t>Прокладка 1-80-63/100 ст. 20 ОСТ 26.260.461-99</t>
  </si>
  <si>
    <t>Фланец воротниковый 09Г2С 1-65-16</t>
  </si>
  <si>
    <t>Фланец воротниковый 09Г2С 1-200-16</t>
  </si>
  <si>
    <t>Фланец воротниковый 09Г2С 1-25-40</t>
  </si>
  <si>
    <t>Фланец воротниковый 09Г2С 1-32-40</t>
  </si>
  <si>
    <t>Фланец воротниковый 09Г2С 1-65-40</t>
  </si>
  <si>
    <t>Фланец воротниковый 09Г2С 1-80-63</t>
  </si>
  <si>
    <t>Фланец воротниковый 09Г2С 7-40-160</t>
  </si>
  <si>
    <t>Фланец воротниковый 09Г2С 7-100-160</t>
  </si>
  <si>
    <t>Фланец воротниковый 12Х18Н10Т 1-50-16</t>
  </si>
  <si>
    <t>Фланец воротниковый Ст.20 1-150-16</t>
  </si>
  <si>
    <t>Фланец воротниковый Ст.20 1-15-40</t>
  </si>
  <si>
    <t>01.10.2013г</t>
  </si>
  <si>
    <t>Гайка AM18-6H.35 ГОСТ 9064-75</t>
  </si>
  <si>
    <t>Гайка AM24-6H.35 ГОСТ 5915-70</t>
  </si>
  <si>
    <t>Гайка AM33-6H Ст.40Х ГОСТ 9064-75</t>
  </si>
  <si>
    <t>Шпилька АМ16-6gх80 Ст.35 ГОСТ 9066-75</t>
  </si>
  <si>
    <t>Шпилька АМ20-6gх100 Ст.35 ГОСТ 9066-75</t>
  </si>
  <si>
    <t>Прокладка 1-200-100 12Х18Н10Т ОСТ 26.260.461-99</t>
  </si>
  <si>
    <t>Прокладка 1-200-63 12Х18Н10Т ОСТ 26.260.461-99</t>
  </si>
  <si>
    <t>Прокладка 1-65-160 09Г2С ОСТ 26.260.461-99</t>
  </si>
  <si>
    <t>Прокладка 1-80-160 ст. 20 ОСТ 26.260.461-99</t>
  </si>
  <si>
    <t>Фланец воротниковый 09Г2С 1-150-16</t>
  </si>
  <si>
    <t>Фланец воротниковый 09Г2С 1-20-40</t>
  </si>
  <si>
    <t>Фланец воротниковый Ст.20 1-300-16</t>
  </si>
  <si>
    <t>Фланец воротниковый Ст.20 1-150-40</t>
  </si>
  <si>
    <t>Фланец воротниковый Ст.20 7-15-160</t>
  </si>
  <si>
    <t>Фланец воротниковый Ст.20 7-32-160</t>
  </si>
  <si>
    <t>Фланец Ст.13ХФА</t>
  </si>
  <si>
    <t xml:space="preserve">Фланец воротниковый Ст.13ХФА 1-25-160 </t>
  </si>
  <si>
    <r>
      <t xml:space="preserve">ПРАЙС-ЛИСТ на фланцы воротниковые </t>
    </r>
    <r>
      <rPr>
        <sz val="10"/>
        <color indexed="63"/>
        <rFont val="Arial Cyr"/>
        <family val="0"/>
      </rPr>
      <t>(01.10.2013г.)</t>
    </r>
  </si>
  <si>
    <r>
      <t xml:space="preserve">ПРАЙС-ЛИСТ на фланцы плоские </t>
    </r>
    <r>
      <rPr>
        <sz val="10"/>
        <color indexed="63"/>
        <rFont val="Arial Cyr"/>
        <family val="0"/>
      </rPr>
      <t>(01.10.2013г.)</t>
    </r>
  </si>
  <si>
    <r>
      <t xml:space="preserve">ПРАЙС-ЛИСТ на комплект фланцев воротниковых с крепежом и прокладками (паранит или кольцо) </t>
    </r>
    <r>
      <rPr>
        <sz val="10"/>
        <color indexed="63"/>
        <rFont val="Arial Cyr"/>
        <family val="0"/>
      </rPr>
      <t>(01.10.2013г.)</t>
    </r>
  </si>
  <si>
    <r>
      <t xml:space="preserve">ПРАЙС-ЛИСТ на фланцевые заглушки </t>
    </r>
    <r>
      <rPr>
        <sz val="10"/>
        <color indexed="63"/>
        <rFont val="Arial Cyr"/>
        <family val="0"/>
      </rPr>
      <t>(01.10.2013г.)</t>
    </r>
  </si>
  <si>
    <t>ПРАЙС-ЛИСТ на ПРОКЛАДКИ СТАЛЬНЫЕ (01.10.2013г.)</t>
  </si>
  <si>
    <r>
      <t xml:space="preserve">ПРАЙС-ЛИСТ на ПРОКЛАДКИ из Па и ПОН  </t>
    </r>
    <r>
      <rPr>
        <sz val="10"/>
        <color indexed="63"/>
        <rFont val="Arial Cyr"/>
        <family val="0"/>
      </rPr>
      <t>(01.10.2013г.)</t>
    </r>
  </si>
  <si>
    <r>
      <t xml:space="preserve">ПРАЙС-ЛИСТ на крепеж из стали </t>
    </r>
    <r>
      <rPr>
        <b/>
        <sz val="14"/>
        <color indexed="63"/>
        <rFont val="Arial Cyr"/>
        <family val="0"/>
      </rPr>
      <t xml:space="preserve">35 </t>
    </r>
    <r>
      <rPr>
        <sz val="10"/>
        <color indexed="63"/>
        <rFont val="Arial Cyr"/>
        <family val="0"/>
      </rPr>
      <t>(01.10.2013г.)</t>
    </r>
  </si>
  <si>
    <r>
      <t xml:space="preserve">ПРАЙС-ЛИСТ на крепеж из стали </t>
    </r>
    <r>
      <rPr>
        <b/>
        <sz val="14"/>
        <color indexed="63"/>
        <rFont val="Arial"/>
        <family val="0"/>
      </rPr>
      <t>40Х</t>
    </r>
    <r>
      <rPr>
        <sz val="10"/>
        <color indexed="63"/>
        <rFont val="Arial"/>
        <family val="2"/>
      </rPr>
      <t xml:space="preserve"> (01.10.2013г.)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</si>
</sst>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5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0"/>
      <color indexed="63"/>
      <name val="Arial Cyr"/>
      <family val="0"/>
    </font>
    <font>
      <sz val="10"/>
      <color indexed="63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name val="Times New Roman"/>
      <family val="1"/>
    </font>
    <font>
      <b/>
      <sz val="14"/>
      <color indexed="63"/>
      <name val="Arial Cyr"/>
      <family val="0"/>
    </font>
    <font>
      <b/>
      <sz val="8"/>
      <color indexed="63"/>
      <name val="Arial Cyr"/>
      <family val="0"/>
    </font>
    <font>
      <sz val="8"/>
      <color indexed="63"/>
      <name val="Arial Cyr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sz val="10"/>
      <color indexed="63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8"/>
      <color indexed="6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8"/>
      <name val="Arial Cyr"/>
      <family val="0"/>
    </font>
    <font>
      <i/>
      <sz val="8"/>
      <name val="Arial"/>
      <family val="0"/>
    </font>
    <font>
      <i/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4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" fontId="14" fillId="8" borderId="10" xfId="0" applyNumberFormat="1" applyFont="1" applyFill="1" applyBorder="1" applyAlignment="1">
      <alignment horizontal="center" wrapText="1"/>
    </xf>
    <xf numFmtId="2" fontId="15" fillId="8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2" fontId="23" fillId="8" borderId="10" xfId="0" applyNumberFormat="1" applyFont="1" applyFill="1" applyBorder="1" applyAlignment="1">
      <alignment horizontal="center" wrapText="1"/>
    </xf>
    <xf numFmtId="0" fontId="23" fillId="8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1" fillId="8" borderId="11" xfId="0" applyFont="1" applyFill="1" applyBorder="1" applyAlignment="1">
      <alignment horizontal="center" vertical="center" wrapText="1"/>
    </xf>
    <xf numFmtId="180" fontId="21" fillId="8" borderId="11" xfId="0" applyNumberFormat="1" applyFont="1" applyFill="1" applyBorder="1" applyAlignment="1">
      <alignment horizontal="center" vertical="center" wrapText="1"/>
    </xf>
    <xf numFmtId="181" fontId="21" fillId="8" borderId="11" xfId="0" applyNumberFormat="1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80" fontId="0" fillId="8" borderId="11" xfId="0" applyNumberFormat="1" applyFill="1" applyBorder="1" applyAlignment="1">
      <alignment horizontal="center"/>
    </xf>
    <xf numFmtId="181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/>
    </xf>
    <xf numFmtId="0" fontId="21" fillId="8" borderId="11" xfId="0" applyFont="1" applyFill="1" applyBorder="1" applyAlignment="1">
      <alignment/>
    </xf>
    <xf numFmtId="0" fontId="21" fillId="8" borderId="11" xfId="0" applyFont="1" applyFill="1" applyBorder="1" applyAlignment="1">
      <alignment horizontal="left"/>
    </xf>
    <xf numFmtId="3" fontId="0" fillId="8" borderId="11" xfId="0" applyNumberFormat="1" applyFill="1" applyBorder="1" applyAlignment="1">
      <alignment horizontal="center"/>
    </xf>
    <xf numFmtId="0" fontId="0" fillId="8" borderId="11" xfId="0" applyFont="1" applyFill="1" applyBorder="1" applyAlignment="1">
      <alignment/>
    </xf>
    <xf numFmtId="0" fontId="0" fillId="8" borderId="11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 wrapText="1"/>
    </xf>
    <xf numFmtId="0" fontId="21" fillId="8" borderId="10" xfId="0" applyFont="1" applyFill="1" applyBorder="1" applyAlignment="1">
      <alignment horizontal="center" wrapText="1"/>
    </xf>
    <xf numFmtId="0" fontId="25" fillId="8" borderId="11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/>
    </xf>
    <xf numFmtId="0" fontId="25" fillId="8" borderId="13" xfId="0" applyFont="1" applyFill="1" applyBorder="1" applyAlignment="1">
      <alignment horizontal="left" vertical="center"/>
    </xf>
    <xf numFmtId="0" fontId="26" fillId="8" borderId="14" xfId="0" applyFont="1" applyFill="1" applyBorder="1" applyAlignment="1">
      <alignment horizontal="center" shrinkToFit="1"/>
    </xf>
    <xf numFmtId="0" fontId="27" fillId="8" borderId="11" xfId="0" applyFont="1" applyFill="1" applyBorder="1" applyAlignment="1">
      <alignment/>
    </xf>
    <xf numFmtId="0" fontId="27" fillId="8" borderId="14" xfId="0" applyFont="1" applyFill="1" applyBorder="1" applyAlignment="1">
      <alignment horizontal="center" shrinkToFit="1"/>
    </xf>
    <xf numFmtId="0" fontId="1" fillId="8" borderId="15" xfId="0" applyFont="1" applyFill="1" applyBorder="1" applyAlignment="1">
      <alignment horizontal="center" wrapText="1"/>
    </xf>
    <xf numFmtId="0" fontId="28" fillId="8" borderId="16" xfId="0" applyFont="1" applyFill="1" applyBorder="1" applyAlignment="1">
      <alignment horizontal="center" shrinkToFit="1"/>
    </xf>
    <xf numFmtId="0" fontId="28" fillId="8" borderId="14" xfId="0" applyFont="1" applyFill="1" applyBorder="1" applyAlignment="1">
      <alignment horizontal="center" shrinkToFit="1"/>
    </xf>
    <xf numFmtId="0" fontId="28" fillId="8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28" fillId="8" borderId="0" xfId="0" applyFont="1" applyFill="1" applyBorder="1" applyAlignment="1">
      <alignment horizontal="center" shrinkToFit="1"/>
    </xf>
    <xf numFmtId="0" fontId="1" fillId="8" borderId="11" xfId="0" applyFont="1" applyFill="1" applyBorder="1" applyAlignment="1">
      <alignment horizontal="center" wrapText="1"/>
    </xf>
    <xf numFmtId="0" fontId="26" fillId="8" borderId="11" xfId="0" applyFont="1" applyFill="1" applyBorder="1" applyAlignment="1">
      <alignment horizontal="center" shrinkToFit="1"/>
    </xf>
    <xf numFmtId="0" fontId="27" fillId="8" borderId="11" xfId="0" applyFont="1" applyFill="1" applyBorder="1" applyAlignment="1">
      <alignment horizontal="center" shrinkToFit="1"/>
    </xf>
    <xf numFmtId="0" fontId="28" fillId="8" borderId="11" xfId="0" applyFont="1" applyFill="1" applyBorder="1" applyAlignment="1">
      <alignment horizontal="center" shrinkToFit="1"/>
    </xf>
    <xf numFmtId="0" fontId="29" fillId="8" borderId="12" xfId="0" applyFont="1" applyFill="1" applyBorder="1" applyAlignment="1">
      <alignment horizontal="center" shrinkToFit="1"/>
    </xf>
    <xf numFmtId="0" fontId="29" fillId="8" borderId="12" xfId="0" applyFont="1" applyFill="1" applyBorder="1" applyAlignment="1">
      <alignment horizontal="center" wrapText="1"/>
    </xf>
    <xf numFmtId="0" fontId="29" fillId="8" borderId="11" xfId="0" applyFont="1" applyFill="1" applyBorder="1" applyAlignment="1">
      <alignment horizontal="center" shrinkToFit="1"/>
    </xf>
    <xf numFmtId="0" fontId="29" fillId="8" borderId="11" xfId="0" applyFont="1" applyFill="1" applyBorder="1" applyAlignment="1">
      <alignment horizontal="center" wrapText="1"/>
    </xf>
    <xf numFmtId="0" fontId="22" fillId="8" borderId="12" xfId="0" applyFont="1" applyFill="1" applyBorder="1" applyAlignment="1">
      <alignment horizontal="center" shrinkToFit="1"/>
    </xf>
    <xf numFmtId="0" fontId="22" fillId="8" borderId="11" xfId="0" applyFont="1" applyFill="1" applyBorder="1" applyAlignment="1">
      <alignment horizontal="center" shrinkToFit="1"/>
    </xf>
    <xf numFmtId="0" fontId="20" fillId="8" borderId="13" xfId="0" applyFont="1" applyFill="1" applyBorder="1" applyAlignment="1">
      <alignment horizontal="center"/>
    </xf>
    <xf numFmtId="0" fontId="30" fillId="8" borderId="13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 shrinkToFit="1"/>
    </xf>
    <xf numFmtId="0" fontId="20" fillId="8" borderId="11" xfId="0" applyFont="1" applyFill="1" applyBorder="1" applyAlignment="1">
      <alignment horizontal="center" shrinkToFit="1"/>
    </xf>
    <xf numFmtId="0" fontId="22" fillId="8" borderId="17" xfId="0" applyFont="1" applyFill="1" applyBorder="1" applyAlignment="1">
      <alignment horizontal="center" wrapText="1"/>
    </xf>
    <xf numFmtId="0" fontId="22" fillId="8" borderId="18" xfId="0" applyFont="1" applyFill="1" applyBorder="1" applyAlignment="1">
      <alignment horizontal="center" wrapText="1"/>
    </xf>
    <xf numFmtId="0" fontId="33" fillId="8" borderId="11" xfId="0" applyFont="1" applyFill="1" applyBorder="1" applyAlignment="1">
      <alignment horizontal="center" shrinkToFit="1"/>
    </xf>
    <xf numFmtId="0" fontId="33" fillId="8" borderId="12" xfId="0" applyFont="1" applyFill="1" applyBorder="1" applyAlignment="1">
      <alignment horizontal="center" shrinkToFit="1"/>
    </xf>
    <xf numFmtId="0" fontId="32" fillId="8" borderId="11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/>
    </xf>
    <xf numFmtId="0" fontId="51" fillId="8" borderId="12" xfId="0" applyFont="1" applyFill="1" applyBorder="1" applyAlignment="1">
      <alignment horizontal="center" vertical="center"/>
    </xf>
    <xf numFmtId="1" fontId="25" fillId="8" borderId="12" xfId="0" applyNumberFormat="1" applyFont="1" applyFill="1" applyBorder="1" applyAlignment="1">
      <alignment horizontal="center" vertical="center"/>
    </xf>
    <xf numFmtId="0" fontId="51" fillId="8" borderId="20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1" fontId="25" fillId="8" borderId="20" xfId="0" applyNumberFormat="1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1" fontId="25" fillId="8" borderId="21" xfId="0" applyNumberFormat="1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1" fontId="25" fillId="8" borderId="18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2" fillId="8" borderId="13" xfId="0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29" fillId="8" borderId="12" xfId="0" applyFont="1" applyFill="1" applyBorder="1" applyAlignment="1">
      <alignment horizontal="center" shrinkToFit="1"/>
    </xf>
    <xf numFmtId="0" fontId="29" fillId="8" borderId="13" xfId="0" applyFont="1" applyFill="1" applyBorder="1" applyAlignment="1">
      <alignment horizontal="center" shrinkToFit="1"/>
    </xf>
    <xf numFmtId="0" fontId="22" fillId="8" borderId="12" xfId="0" applyFont="1" applyFill="1" applyBorder="1" applyAlignment="1">
      <alignment horizontal="center" shrinkToFit="1"/>
    </xf>
    <xf numFmtId="0" fontId="22" fillId="8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8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/>
    </xf>
    <xf numFmtId="0" fontId="10" fillId="0" borderId="0" xfId="0" applyFont="1" applyAlignment="1">
      <alignment horizontal="center" vertical="top"/>
    </xf>
    <xf numFmtId="0" fontId="22" fillId="8" borderId="12" xfId="0" applyFont="1" applyFill="1" applyBorder="1" applyAlignment="1">
      <alignment horizontal="center"/>
    </xf>
    <xf numFmtId="0" fontId="22" fillId="8" borderId="23" xfId="0" applyFont="1" applyFill="1" applyBorder="1" applyAlignment="1">
      <alignment horizontal="center"/>
    </xf>
    <xf numFmtId="0" fontId="22" fillId="8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2" fillId="8" borderId="2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26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8" borderId="30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" fillId="8" borderId="25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24" fillId="8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 wrapText="1"/>
    </xf>
    <xf numFmtId="1" fontId="51" fillId="8" borderId="12" xfId="0" applyNumberFormat="1" applyFont="1" applyFill="1" applyBorder="1" applyAlignment="1">
      <alignment horizontal="center"/>
    </xf>
    <xf numFmtId="1" fontId="51" fillId="8" borderId="13" xfId="0" applyNumberFormat="1" applyFont="1" applyFill="1" applyBorder="1" applyAlignment="1">
      <alignment horizontal="center"/>
    </xf>
    <xf numFmtId="1" fontId="51" fillId="8" borderId="20" xfId="0" applyNumberFormat="1" applyFont="1" applyFill="1" applyBorder="1" applyAlignment="1">
      <alignment horizontal="center"/>
    </xf>
    <xf numFmtId="1" fontId="51" fillId="8" borderId="32" xfId="0" applyNumberFormat="1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1" fontId="51" fillId="8" borderId="18" xfId="0" applyNumberFormat="1" applyFont="1" applyFill="1" applyBorder="1" applyAlignment="1">
      <alignment horizontal="center"/>
    </xf>
    <xf numFmtId="1" fontId="51" fillId="8" borderId="14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1" fillId="8" borderId="33" xfId="0" applyFont="1" applyFill="1" applyBorder="1" applyAlignment="1">
      <alignment horizontal="center" wrapText="1"/>
    </xf>
    <xf numFmtId="0" fontId="1" fillId="8" borderId="34" xfId="0" applyFont="1" applyFill="1" applyBorder="1" applyAlignment="1">
      <alignment horizontal="center" wrapText="1"/>
    </xf>
    <xf numFmtId="0" fontId="1" fillId="8" borderId="35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0" fontId="1" fillId="8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8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1" fillId="8" borderId="33" xfId="0" applyFont="1" applyFill="1" applyBorder="1" applyAlignment="1">
      <alignment horizontal="center" wrapText="1"/>
    </xf>
    <xf numFmtId="0" fontId="21" fillId="8" borderId="34" xfId="0" applyFont="1" applyFill="1" applyBorder="1" applyAlignment="1">
      <alignment horizontal="center" wrapText="1"/>
    </xf>
    <xf numFmtId="0" fontId="21" fillId="8" borderId="35" xfId="0" applyFont="1" applyFill="1" applyBorder="1" applyAlignment="1">
      <alignment horizontal="center" wrapText="1"/>
    </xf>
    <xf numFmtId="0" fontId="21" fillId="8" borderId="36" xfId="0" applyFont="1" applyFill="1" applyBorder="1" applyAlignment="1">
      <alignment horizontal="center" wrapText="1"/>
    </xf>
    <xf numFmtId="0" fontId="21" fillId="8" borderId="37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38100</xdr:rowOff>
    </xdr:from>
    <xdr:to>
      <xdr:col>21</xdr:col>
      <xdr:colOff>409575</xdr:colOff>
      <xdr:row>6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75533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3</xdr:col>
      <xdr:colOff>47625</xdr:colOff>
      <xdr:row>6</xdr:row>
      <xdr:rowOff>0</xdr:rowOff>
    </xdr:to>
    <xdr:pic>
      <xdr:nvPicPr>
        <xdr:cNvPr id="2" name="Picture 2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95250</xdr:rowOff>
    </xdr:from>
    <xdr:to>
      <xdr:col>22</xdr:col>
      <xdr:colOff>38100</xdr:colOff>
      <xdr:row>6</xdr:row>
      <xdr:rowOff>95250</xdr:rowOff>
    </xdr:to>
    <xdr:sp>
      <xdr:nvSpPr>
        <xdr:cNvPr id="1" name="WordArt 6"/>
        <xdr:cNvSpPr>
          <a:spLocks/>
        </xdr:cNvSpPr>
      </xdr:nvSpPr>
      <xdr:spPr>
        <a:xfrm>
          <a:off x="1838325" y="95250"/>
          <a:ext cx="66198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>
    <xdr:from>
      <xdr:col>0</xdr:col>
      <xdr:colOff>552450</xdr:colOff>
      <xdr:row>0</xdr:row>
      <xdr:rowOff>76200</xdr:rowOff>
    </xdr:from>
    <xdr:to>
      <xdr:col>4</xdr:col>
      <xdr:colOff>114300</xdr:colOff>
      <xdr:row>6</xdr:row>
      <xdr:rowOff>76200</xdr:rowOff>
    </xdr:to>
    <xdr:pic>
      <xdr:nvPicPr>
        <xdr:cNvPr id="2" name="Picture 7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</xdr:row>
      <xdr:rowOff>9525</xdr:rowOff>
    </xdr:from>
    <xdr:to>
      <xdr:col>4</xdr:col>
      <xdr:colOff>723900</xdr:colOff>
      <xdr:row>6</xdr:row>
      <xdr:rowOff>19050</xdr:rowOff>
    </xdr:to>
    <xdr:sp>
      <xdr:nvSpPr>
        <xdr:cNvPr id="1" name="WordArt 4"/>
        <xdr:cNvSpPr>
          <a:spLocks/>
        </xdr:cNvSpPr>
      </xdr:nvSpPr>
      <xdr:spPr>
        <a:xfrm>
          <a:off x="1228725" y="171450"/>
          <a:ext cx="4410075" cy="819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>
    <xdr:from>
      <xdr:col>0</xdr:col>
      <xdr:colOff>28575</xdr:colOff>
      <xdr:row>0</xdr:row>
      <xdr:rowOff>95250</xdr:rowOff>
    </xdr:from>
    <xdr:to>
      <xdr:col>0</xdr:col>
      <xdr:colOff>1190625</xdr:colOff>
      <xdr:row>6</xdr:row>
      <xdr:rowOff>123825</xdr:rowOff>
    </xdr:to>
    <xdr:pic>
      <xdr:nvPicPr>
        <xdr:cNvPr id="2" name="Picture 5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19050</xdr:rowOff>
    </xdr:from>
    <xdr:to>
      <xdr:col>22</xdr:col>
      <xdr:colOff>371475</xdr:colOff>
      <xdr:row>6</xdr:row>
      <xdr:rowOff>19050</xdr:rowOff>
    </xdr:to>
    <xdr:sp>
      <xdr:nvSpPr>
        <xdr:cNvPr id="1" name="WordArt 5"/>
        <xdr:cNvSpPr>
          <a:spLocks/>
        </xdr:cNvSpPr>
      </xdr:nvSpPr>
      <xdr:spPr>
        <a:xfrm>
          <a:off x="1400175" y="19050"/>
          <a:ext cx="7734300" cy="1104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3</xdr:col>
      <xdr:colOff>104775</xdr:colOff>
      <xdr:row>5</xdr:row>
      <xdr:rowOff>190500</xdr:rowOff>
    </xdr:to>
    <xdr:pic>
      <xdr:nvPicPr>
        <xdr:cNvPr id="2" name="Picture 6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9525</xdr:rowOff>
    </xdr:from>
    <xdr:to>
      <xdr:col>14</xdr:col>
      <xdr:colOff>304800</xdr:colOff>
      <xdr:row>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352550" y="9525"/>
          <a:ext cx="78009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238125</xdr:colOff>
      <xdr:row>6</xdr:row>
      <xdr:rowOff>28575</xdr:rowOff>
    </xdr:to>
    <xdr:pic>
      <xdr:nvPicPr>
        <xdr:cNvPr id="2" name="Picture 2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17</xdr:col>
      <xdr:colOff>19050</xdr:colOff>
      <xdr:row>6</xdr:row>
      <xdr:rowOff>0</xdr:rowOff>
    </xdr:to>
    <xdr:sp>
      <xdr:nvSpPr>
        <xdr:cNvPr id="1" name="WordArt 2"/>
        <xdr:cNvSpPr>
          <a:spLocks/>
        </xdr:cNvSpPr>
      </xdr:nvSpPr>
      <xdr:spPr>
        <a:xfrm>
          <a:off x="1247775" y="0"/>
          <a:ext cx="70580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247650</xdr:colOff>
      <xdr:row>6</xdr:row>
      <xdr:rowOff>28575</xdr:rowOff>
    </xdr:to>
    <xdr:pic>
      <xdr:nvPicPr>
        <xdr:cNvPr id="2" name="Picture 3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228600</xdr:colOff>
      <xdr:row>0</xdr:row>
      <xdr:rowOff>0</xdr:rowOff>
    </xdr:to>
    <xdr:pic>
      <xdr:nvPicPr>
        <xdr:cNvPr id="1" name="Picture 23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0</xdr:rowOff>
    </xdr:from>
    <xdr:to>
      <xdr:col>21</xdr:col>
      <xdr:colOff>295275</xdr:colOff>
      <xdr:row>6</xdr:row>
      <xdr:rowOff>0</xdr:rowOff>
    </xdr:to>
    <xdr:sp>
      <xdr:nvSpPr>
        <xdr:cNvPr id="2" name="WordArt 26"/>
        <xdr:cNvSpPr>
          <a:spLocks/>
        </xdr:cNvSpPr>
      </xdr:nvSpPr>
      <xdr:spPr>
        <a:xfrm>
          <a:off x="1343025" y="0"/>
          <a:ext cx="72866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419100</xdr:colOff>
      <xdr:row>6</xdr:row>
      <xdr:rowOff>28575</xdr:rowOff>
    </xdr:to>
    <xdr:pic>
      <xdr:nvPicPr>
        <xdr:cNvPr id="3" name="Picture 27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19050</xdr:rowOff>
    </xdr:from>
    <xdr:to>
      <xdr:col>14</xdr:col>
      <xdr:colOff>180975</xdr:colOff>
      <xdr:row>6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228725" y="19050"/>
          <a:ext cx="6000750" cy="990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6</xdr:row>
      <xdr:rowOff>0</xdr:rowOff>
    </xdr:to>
    <xdr:pic>
      <xdr:nvPicPr>
        <xdr:cNvPr id="2" name="Picture 2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9</xdr:col>
      <xdr:colOff>238125</xdr:colOff>
      <xdr:row>6</xdr:row>
      <xdr:rowOff>0</xdr:rowOff>
    </xdr:to>
    <xdr:sp>
      <xdr:nvSpPr>
        <xdr:cNvPr id="1" name="WordArt 1"/>
        <xdr:cNvSpPr>
          <a:spLocks/>
        </xdr:cNvSpPr>
      </xdr:nvSpPr>
      <xdr:spPr>
        <a:xfrm>
          <a:off x="1133475" y="0"/>
          <a:ext cx="72294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28575</xdr:rowOff>
    </xdr:to>
    <xdr:pic>
      <xdr:nvPicPr>
        <xdr:cNvPr id="2" name="Picture 2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21</xdr:col>
      <xdr:colOff>342900</xdr:colOff>
      <xdr:row>6</xdr:row>
      <xdr:rowOff>38100</xdr:rowOff>
    </xdr:to>
    <xdr:sp>
      <xdr:nvSpPr>
        <xdr:cNvPr id="1" name="WordArt 6"/>
        <xdr:cNvSpPr>
          <a:spLocks/>
        </xdr:cNvSpPr>
      </xdr:nvSpPr>
      <xdr:spPr>
        <a:xfrm>
          <a:off x="2000250" y="38100"/>
          <a:ext cx="63341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>
    <xdr:from>
      <xdr:col>1</xdr:col>
      <xdr:colOff>95250</xdr:colOff>
      <xdr:row>0</xdr:row>
      <xdr:rowOff>19050</xdr:rowOff>
    </xdr:from>
    <xdr:to>
      <xdr:col>5</xdr:col>
      <xdr:colOff>57150</xdr:colOff>
      <xdr:row>6</xdr:row>
      <xdr:rowOff>19050</xdr:rowOff>
    </xdr:to>
    <xdr:pic>
      <xdr:nvPicPr>
        <xdr:cNvPr id="2" name="Picture 7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19050</xdr:rowOff>
    </xdr:from>
    <xdr:to>
      <xdr:col>22</xdr:col>
      <xdr:colOff>371475</xdr:colOff>
      <xdr:row>6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1381125" y="19050"/>
          <a:ext cx="75723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99CC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"ЗауралПромАрматура+"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3</xdr:col>
      <xdr:colOff>171450</xdr:colOff>
      <xdr:row>6</xdr:row>
      <xdr:rowOff>28575</xdr:rowOff>
    </xdr:to>
    <xdr:pic>
      <xdr:nvPicPr>
        <xdr:cNvPr id="2" name="Picture 3" descr="zpa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35"/>
  <sheetViews>
    <sheetView zoomScalePageLayoutView="0" workbookViewId="0" topLeftCell="A1">
      <selection activeCell="P11" sqref="P11:R11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5.421875" style="0" customWidth="1"/>
    <col min="4" max="4" width="6.421875" style="0" customWidth="1"/>
    <col min="5" max="5" width="5.28125" style="0" customWidth="1"/>
    <col min="6" max="6" width="5.421875" style="0" customWidth="1"/>
    <col min="7" max="7" width="6.57421875" style="0" customWidth="1"/>
    <col min="8" max="8" width="5.8515625" style="0" customWidth="1"/>
    <col min="9" max="9" width="6.140625" style="0" customWidth="1"/>
    <col min="10" max="10" width="6.421875" style="0" customWidth="1"/>
    <col min="11" max="11" width="6.28125" style="0" customWidth="1"/>
    <col min="12" max="12" width="6.140625" style="0" customWidth="1"/>
    <col min="13" max="13" width="6.28125" style="0" customWidth="1"/>
    <col min="14" max="14" width="5.57421875" style="0" customWidth="1"/>
    <col min="15" max="15" width="5.8515625" style="0" customWidth="1"/>
    <col min="16" max="16" width="6.57421875" style="0" customWidth="1"/>
    <col min="17" max="17" width="6.00390625" style="0" customWidth="1"/>
    <col min="18" max="18" width="5.57421875" style="0" customWidth="1"/>
    <col min="19" max="20" width="6.00390625" style="0" customWidth="1"/>
    <col min="21" max="21" width="6.140625" style="0" customWidth="1"/>
    <col min="22" max="22" width="6.7109375" style="0" customWidth="1"/>
    <col min="23" max="23" width="6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F2" s="3"/>
      <c r="G2" s="2"/>
      <c r="H2" s="2"/>
      <c r="I2" s="2"/>
      <c r="J2" s="2"/>
      <c r="K2" s="2"/>
    </row>
    <row r="3" spans="1:11" ht="12.75">
      <c r="A3" s="2"/>
      <c r="B3" s="2"/>
      <c r="C3" s="2"/>
      <c r="F3" s="4"/>
      <c r="G3" s="2"/>
      <c r="H3" s="2"/>
      <c r="I3" s="2"/>
      <c r="J3" s="2"/>
      <c r="K3" s="2"/>
    </row>
    <row r="4" spans="1:11" ht="12.75">
      <c r="A4" s="2"/>
      <c r="B4" s="2"/>
      <c r="C4" s="2"/>
      <c r="F4" s="3"/>
      <c r="G4" s="2"/>
      <c r="H4" s="2"/>
      <c r="I4" s="2"/>
      <c r="J4" s="2"/>
      <c r="K4" s="2"/>
    </row>
    <row r="5" spans="1:11" ht="12.75">
      <c r="A5" s="2"/>
      <c r="B5" s="2"/>
      <c r="C5" s="2"/>
      <c r="F5" s="4"/>
      <c r="G5" s="2"/>
      <c r="H5" s="2"/>
      <c r="I5" s="2"/>
      <c r="J5" s="2"/>
      <c r="K5" s="2"/>
    </row>
    <row r="6" spans="1:11" ht="12.75">
      <c r="A6" s="2"/>
      <c r="B6" s="2"/>
      <c r="C6" s="2"/>
      <c r="F6" s="3"/>
      <c r="G6" s="2"/>
      <c r="H6" s="2"/>
      <c r="I6" s="2"/>
      <c r="J6" s="2"/>
      <c r="K6" s="2"/>
    </row>
    <row r="7" spans="1:11" ht="12.75">
      <c r="A7" s="5" t="s">
        <v>0</v>
      </c>
      <c r="B7" s="2"/>
      <c r="C7" s="2"/>
      <c r="D7" s="2"/>
      <c r="H7" s="2"/>
      <c r="I7" s="2"/>
      <c r="J7" s="2"/>
      <c r="K7" s="2"/>
    </row>
    <row r="8" spans="1:16" ht="12.75">
      <c r="A8" s="5" t="s">
        <v>1</v>
      </c>
      <c r="B8" s="2"/>
      <c r="C8" s="2"/>
      <c r="D8" s="2"/>
      <c r="E8" s="6"/>
      <c r="F8" s="2"/>
      <c r="G8" s="2"/>
      <c r="H8" s="2"/>
      <c r="I8" s="2"/>
      <c r="J8" s="2"/>
      <c r="P8" s="5" t="s">
        <v>2</v>
      </c>
    </row>
    <row r="9" spans="1:16" ht="12.75">
      <c r="A9" s="2"/>
      <c r="B9" s="2"/>
      <c r="C9" s="2"/>
      <c r="D9" s="6"/>
      <c r="E9" s="2"/>
      <c r="F9" s="2"/>
      <c r="G9" s="2"/>
      <c r="H9" s="2"/>
      <c r="I9" s="2"/>
      <c r="J9" s="2"/>
      <c r="P9" s="5" t="s">
        <v>3</v>
      </c>
    </row>
    <row r="10" spans="1:11" ht="15.75">
      <c r="A10" s="5" t="s">
        <v>4</v>
      </c>
      <c r="B10" s="2"/>
      <c r="C10" s="2"/>
      <c r="D10" s="6"/>
      <c r="E10" s="2"/>
      <c r="F10" s="2"/>
      <c r="G10" s="2"/>
      <c r="H10" s="2"/>
      <c r="I10" s="2"/>
      <c r="J10" s="2"/>
      <c r="K10" s="2"/>
    </row>
    <row r="11" spans="1:23" ht="12.75">
      <c r="A11" s="5" t="s">
        <v>5</v>
      </c>
      <c r="B11" s="2"/>
      <c r="C11" s="2"/>
      <c r="D11" s="6"/>
      <c r="E11" s="6"/>
      <c r="F11" s="6"/>
      <c r="G11" s="2"/>
      <c r="H11" s="2"/>
      <c r="I11" s="2"/>
      <c r="J11" s="2"/>
      <c r="L11" s="2"/>
      <c r="M11" s="2"/>
      <c r="N11" s="2"/>
      <c r="P11" s="5" t="s">
        <v>98</v>
      </c>
      <c r="V11" s="2"/>
      <c r="W11" s="2"/>
    </row>
    <row r="12" spans="1:21" ht="12.75">
      <c r="A12" s="5"/>
      <c r="B12" s="2"/>
      <c r="C12" s="2"/>
      <c r="D12" s="6"/>
      <c r="E12" s="6"/>
      <c r="F12" s="6"/>
      <c r="G12" s="2"/>
      <c r="H12" s="2"/>
      <c r="I12" s="2"/>
      <c r="J12" s="2"/>
      <c r="K12" s="5"/>
      <c r="L12" s="2"/>
      <c r="M12" s="2"/>
      <c r="N12" s="2"/>
      <c r="R12" s="2"/>
      <c r="S12" s="2"/>
      <c r="T12" s="2"/>
      <c r="U12" s="2"/>
    </row>
    <row r="13" spans="1:23" ht="12.75">
      <c r="A13" s="116" t="s">
        <v>154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2"/>
    </row>
    <row r="14" spans="2:23" ht="18" customHeight="1">
      <c r="B14" s="8"/>
      <c r="C14" s="8"/>
      <c r="D14" s="8"/>
      <c r="E14" s="8"/>
      <c r="F14" s="8"/>
      <c r="G14" s="8"/>
      <c r="I14" s="118" t="s">
        <v>6</v>
      </c>
      <c r="J14" s="118"/>
      <c r="K14" s="118"/>
      <c r="L14" s="118"/>
      <c r="M14" s="118"/>
      <c r="Q14" s="8"/>
      <c r="R14" s="8"/>
      <c r="S14" s="8"/>
      <c r="T14" s="8"/>
      <c r="U14" s="8"/>
      <c r="V14" s="8"/>
      <c r="W14" s="8"/>
    </row>
    <row r="15" spans="1:22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</row>
    <row r="16" spans="1:24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16"/>
      <c r="X16" s="17"/>
    </row>
    <row r="17" spans="1:24" ht="18" customHeight="1">
      <c r="A17" s="115" t="s">
        <v>62</v>
      </c>
      <c r="B17" s="113">
        <v>6</v>
      </c>
      <c r="C17" s="113"/>
      <c r="D17" s="113"/>
      <c r="E17" s="113">
        <v>16</v>
      </c>
      <c r="F17" s="113"/>
      <c r="G17" s="114"/>
      <c r="H17" s="113" t="s">
        <v>10</v>
      </c>
      <c r="I17" s="113"/>
      <c r="J17" s="114"/>
      <c r="K17" s="113">
        <v>63</v>
      </c>
      <c r="L17" s="113"/>
      <c r="M17" s="114"/>
      <c r="N17" s="113" t="s">
        <v>92</v>
      </c>
      <c r="O17" s="113"/>
      <c r="P17" s="114"/>
      <c r="Q17" s="113">
        <v>200</v>
      </c>
      <c r="R17" s="113"/>
      <c r="S17" s="114"/>
      <c r="T17" s="113">
        <v>250</v>
      </c>
      <c r="U17" s="113"/>
      <c r="V17" s="113"/>
      <c r="W17" s="19"/>
      <c r="X17" s="17"/>
    </row>
    <row r="18" spans="1:24" ht="12.75">
      <c r="A18" s="115"/>
      <c r="B18" s="64" t="s">
        <v>11</v>
      </c>
      <c r="C18" s="64" t="s">
        <v>12</v>
      </c>
      <c r="D18" s="52" t="s">
        <v>91</v>
      </c>
      <c r="E18" s="64" t="s">
        <v>11</v>
      </c>
      <c r="F18" s="64" t="s">
        <v>12</v>
      </c>
      <c r="G18" s="52" t="s">
        <v>91</v>
      </c>
      <c r="H18" s="65" t="s">
        <v>11</v>
      </c>
      <c r="I18" s="65" t="s">
        <v>12</v>
      </c>
      <c r="J18" s="52" t="s">
        <v>91</v>
      </c>
      <c r="K18" s="65" t="s">
        <v>11</v>
      </c>
      <c r="L18" s="65" t="s">
        <v>12</v>
      </c>
      <c r="M18" s="52" t="s">
        <v>91</v>
      </c>
      <c r="N18" s="65" t="s">
        <v>11</v>
      </c>
      <c r="O18" s="65" t="s">
        <v>12</v>
      </c>
      <c r="P18" s="52" t="s">
        <v>91</v>
      </c>
      <c r="Q18" s="65" t="s">
        <v>11</v>
      </c>
      <c r="R18" s="65" t="s">
        <v>12</v>
      </c>
      <c r="S18" s="52" t="s">
        <v>91</v>
      </c>
      <c r="T18" s="65" t="s">
        <v>11</v>
      </c>
      <c r="U18" s="65" t="s">
        <v>12</v>
      </c>
      <c r="V18" s="52" t="s">
        <v>91</v>
      </c>
      <c r="W18" s="19"/>
      <c r="X18" s="17"/>
    </row>
    <row r="19" spans="1:24" ht="12.75">
      <c r="A19" s="63">
        <v>15</v>
      </c>
      <c r="B19" s="66">
        <v>120</v>
      </c>
      <c r="C19" s="66">
        <v>140</v>
      </c>
      <c r="D19" s="57" t="s">
        <v>72</v>
      </c>
      <c r="E19" s="66">
        <v>160</v>
      </c>
      <c r="F19" s="66">
        <v>180</v>
      </c>
      <c r="G19" s="66">
        <v>600</v>
      </c>
      <c r="H19" s="66">
        <v>180</v>
      </c>
      <c r="I19" s="66">
        <v>200</v>
      </c>
      <c r="J19" s="66">
        <v>650</v>
      </c>
      <c r="K19" s="66">
        <v>220</v>
      </c>
      <c r="L19" s="66">
        <v>240</v>
      </c>
      <c r="M19" s="66" t="s">
        <v>72</v>
      </c>
      <c r="N19" s="66">
        <v>255</v>
      </c>
      <c r="O19" s="66">
        <v>280</v>
      </c>
      <c r="P19" s="66">
        <v>1100</v>
      </c>
      <c r="Q19" s="66">
        <v>600</v>
      </c>
      <c r="R19" s="66">
        <v>650</v>
      </c>
      <c r="S19" s="66" t="s">
        <v>72</v>
      </c>
      <c r="T19" s="66">
        <v>630</v>
      </c>
      <c r="U19" s="66">
        <v>680</v>
      </c>
      <c r="V19" s="57" t="s">
        <v>72</v>
      </c>
      <c r="W19" s="19"/>
      <c r="X19" s="17"/>
    </row>
    <row r="20" spans="1:24" ht="12.75">
      <c r="A20" s="63">
        <v>20</v>
      </c>
      <c r="B20" s="66">
        <v>140</v>
      </c>
      <c r="C20" s="66">
        <v>160</v>
      </c>
      <c r="D20" s="57" t="s">
        <v>72</v>
      </c>
      <c r="E20" s="66">
        <v>180</v>
      </c>
      <c r="F20" s="66">
        <v>200</v>
      </c>
      <c r="G20" s="66">
        <v>700</v>
      </c>
      <c r="H20" s="66">
        <v>190</v>
      </c>
      <c r="I20" s="66">
        <v>220</v>
      </c>
      <c r="J20" s="66">
        <v>750</v>
      </c>
      <c r="K20" s="66">
        <v>290</v>
      </c>
      <c r="L20" s="66">
        <v>340</v>
      </c>
      <c r="M20" s="66">
        <v>1250</v>
      </c>
      <c r="N20" s="66">
        <v>310</v>
      </c>
      <c r="O20" s="66">
        <v>380</v>
      </c>
      <c r="P20" s="66">
        <v>1300</v>
      </c>
      <c r="Q20" s="66">
        <v>900</v>
      </c>
      <c r="R20" s="66">
        <v>950</v>
      </c>
      <c r="S20" s="66" t="s">
        <v>72</v>
      </c>
      <c r="T20" s="66">
        <v>950</v>
      </c>
      <c r="U20" s="66">
        <v>1000</v>
      </c>
      <c r="V20" s="57" t="s">
        <v>72</v>
      </c>
      <c r="W20" s="19"/>
      <c r="X20" s="17"/>
    </row>
    <row r="21" spans="1:24" ht="12.75">
      <c r="A21" s="63">
        <v>25</v>
      </c>
      <c r="B21" s="66">
        <v>160</v>
      </c>
      <c r="C21" s="66">
        <v>180</v>
      </c>
      <c r="D21" s="57" t="s">
        <v>72</v>
      </c>
      <c r="E21" s="66">
        <v>200</v>
      </c>
      <c r="F21" s="66">
        <v>220</v>
      </c>
      <c r="G21" s="66">
        <v>750</v>
      </c>
      <c r="H21" s="66">
        <v>220</v>
      </c>
      <c r="I21" s="66">
        <v>240</v>
      </c>
      <c r="J21" s="66">
        <v>800</v>
      </c>
      <c r="K21" s="66">
        <v>380</v>
      </c>
      <c r="L21" s="66">
        <v>450</v>
      </c>
      <c r="M21" s="66" t="s">
        <v>72</v>
      </c>
      <c r="N21" s="66">
        <v>400</v>
      </c>
      <c r="O21" s="66">
        <v>490</v>
      </c>
      <c r="P21" s="66">
        <v>1600</v>
      </c>
      <c r="Q21" s="66">
        <v>950</v>
      </c>
      <c r="R21" s="66">
        <v>1000</v>
      </c>
      <c r="S21" s="66" t="s">
        <v>72</v>
      </c>
      <c r="T21" s="66">
        <v>1000</v>
      </c>
      <c r="U21" s="66">
        <v>1050</v>
      </c>
      <c r="V21" s="57" t="s">
        <v>72</v>
      </c>
      <c r="W21" s="19"/>
      <c r="X21" s="17"/>
    </row>
    <row r="22" spans="1:24" ht="12.75">
      <c r="A22" s="63">
        <v>32</v>
      </c>
      <c r="B22" s="66" t="s">
        <v>72</v>
      </c>
      <c r="C22" s="66" t="s">
        <v>72</v>
      </c>
      <c r="D22" s="57" t="s">
        <v>72</v>
      </c>
      <c r="E22" s="66">
        <v>290</v>
      </c>
      <c r="F22" s="66">
        <v>320</v>
      </c>
      <c r="G22" s="66">
        <v>900</v>
      </c>
      <c r="H22" s="66">
        <v>310</v>
      </c>
      <c r="I22" s="66">
        <v>340</v>
      </c>
      <c r="J22" s="66">
        <v>1000</v>
      </c>
      <c r="K22" s="66">
        <v>490</v>
      </c>
      <c r="L22" s="66">
        <v>560</v>
      </c>
      <c r="M22" s="66" t="s">
        <v>72</v>
      </c>
      <c r="N22" s="66">
        <v>550</v>
      </c>
      <c r="O22" s="66">
        <v>620</v>
      </c>
      <c r="P22" s="66">
        <v>2700</v>
      </c>
      <c r="Q22" s="66" t="s">
        <v>72</v>
      </c>
      <c r="R22" s="66" t="s">
        <v>72</v>
      </c>
      <c r="S22" s="66" t="s">
        <v>72</v>
      </c>
      <c r="T22" s="66" t="s">
        <v>72</v>
      </c>
      <c r="U22" s="66" t="s">
        <v>72</v>
      </c>
      <c r="V22" s="57" t="s">
        <v>72</v>
      </c>
      <c r="W22" s="19"/>
      <c r="X22" s="17"/>
    </row>
    <row r="23" spans="1:24" ht="12.75">
      <c r="A23" s="63">
        <v>40</v>
      </c>
      <c r="B23" s="66" t="s">
        <v>72</v>
      </c>
      <c r="C23" s="66" t="s">
        <v>72</v>
      </c>
      <c r="D23" s="57" t="s">
        <v>72</v>
      </c>
      <c r="E23" s="66">
        <v>300</v>
      </c>
      <c r="F23" s="66">
        <v>340</v>
      </c>
      <c r="G23" s="66">
        <v>1000</v>
      </c>
      <c r="H23" s="66">
        <v>340</v>
      </c>
      <c r="I23" s="66">
        <v>390</v>
      </c>
      <c r="J23" s="66">
        <v>1100</v>
      </c>
      <c r="K23" s="66">
        <v>610</v>
      </c>
      <c r="L23" s="66">
        <v>700</v>
      </c>
      <c r="M23" s="66" t="s">
        <v>72</v>
      </c>
      <c r="N23" s="66">
        <v>820</v>
      </c>
      <c r="O23" s="66">
        <v>880</v>
      </c>
      <c r="P23" s="66">
        <v>3600</v>
      </c>
      <c r="Q23" s="66" t="s">
        <v>72</v>
      </c>
      <c r="R23" s="66" t="s">
        <v>72</v>
      </c>
      <c r="S23" s="66" t="s">
        <v>72</v>
      </c>
      <c r="T23" s="66" t="s">
        <v>72</v>
      </c>
      <c r="U23" s="66" t="s">
        <v>72</v>
      </c>
      <c r="V23" s="57" t="s">
        <v>72</v>
      </c>
      <c r="W23" s="19"/>
      <c r="X23" s="17"/>
    </row>
    <row r="24" spans="1:24" ht="12.75">
      <c r="A24" s="63">
        <v>50</v>
      </c>
      <c r="B24" s="66" t="s">
        <v>72</v>
      </c>
      <c r="C24" s="66" t="s">
        <v>72</v>
      </c>
      <c r="D24" s="57" t="s">
        <v>72</v>
      </c>
      <c r="E24" s="66">
        <v>320</v>
      </c>
      <c r="F24" s="66">
        <v>350</v>
      </c>
      <c r="G24" s="66">
        <v>1480</v>
      </c>
      <c r="H24" s="66">
        <v>360</v>
      </c>
      <c r="I24" s="66">
        <v>400</v>
      </c>
      <c r="J24" s="66">
        <v>1560</v>
      </c>
      <c r="K24" s="66">
        <v>630</v>
      </c>
      <c r="L24" s="66">
        <v>730</v>
      </c>
      <c r="M24" s="66">
        <v>3850</v>
      </c>
      <c r="N24" s="66">
        <v>912</v>
      </c>
      <c r="O24" s="66">
        <v>1120</v>
      </c>
      <c r="P24" s="66">
        <v>4700</v>
      </c>
      <c r="Q24" s="66">
        <v>2950</v>
      </c>
      <c r="R24" s="66">
        <v>3000</v>
      </c>
      <c r="S24" s="66" t="s">
        <v>72</v>
      </c>
      <c r="T24" s="66">
        <v>3000</v>
      </c>
      <c r="U24" s="66">
        <v>3150</v>
      </c>
      <c r="V24" s="57" t="s">
        <v>72</v>
      </c>
      <c r="W24" s="19"/>
      <c r="X24" s="17"/>
    </row>
    <row r="25" spans="1:24" ht="12.75">
      <c r="A25" s="63">
        <v>65</v>
      </c>
      <c r="B25" s="66" t="s">
        <v>72</v>
      </c>
      <c r="C25" s="66" t="s">
        <v>72</v>
      </c>
      <c r="D25" s="57" t="s">
        <v>72</v>
      </c>
      <c r="E25" s="66">
        <v>390</v>
      </c>
      <c r="F25" s="66">
        <v>480</v>
      </c>
      <c r="G25" s="66" t="s">
        <v>72</v>
      </c>
      <c r="H25" s="66">
        <v>500</v>
      </c>
      <c r="I25" s="66">
        <v>550</v>
      </c>
      <c r="J25" s="66" t="s">
        <v>72</v>
      </c>
      <c r="K25" s="66" t="s">
        <v>72</v>
      </c>
      <c r="L25" s="66" t="s">
        <v>72</v>
      </c>
      <c r="M25" s="66">
        <v>5600</v>
      </c>
      <c r="N25" s="66" t="s">
        <v>72</v>
      </c>
      <c r="O25" s="66">
        <v>1550</v>
      </c>
      <c r="P25" s="66">
        <v>6200</v>
      </c>
      <c r="Q25" s="66">
        <v>3100</v>
      </c>
      <c r="R25" s="66">
        <v>3300</v>
      </c>
      <c r="S25" s="66" t="s">
        <v>72</v>
      </c>
      <c r="T25" s="66">
        <v>3300</v>
      </c>
      <c r="U25" s="66">
        <v>3450</v>
      </c>
      <c r="V25" s="57" t="s">
        <v>72</v>
      </c>
      <c r="W25" s="19"/>
      <c r="X25" s="17"/>
    </row>
    <row r="26" spans="1:24" ht="12.75">
      <c r="A26" s="63">
        <v>80</v>
      </c>
      <c r="B26" s="66" t="s">
        <v>72</v>
      </c>
      <c r="C26" s="66" t="s">
        <v>72</v>
      </c>
      <c r="D26" s="57" t="s">
        <v>72</v>
      </c>
      <c r="E26" s="66">
        <v>620</v>
      </c>
      <c r="F26" s="66">
        <v>700</v>
      </c>
      <c r="G26" s="66">
        <v>2400</v>
      </c>
      <c r="H26" s="66">
        <v>680</v>
      </c>
      <c r="I26" s="66">
        <v>730</v>
      </c>
      <c r="J26" s="66">
        <v>2635</v>
      </c>
      <c r="K26" s="66">
        <v>950</v>
      </c>
      <c r="L26" s="66">
        <v>1100</v>
      </c>
      <c r="M26" s="66" t="s">
        <v>72</v>
      </c>
      <c r="N26" s="66">
        <v>1450</v>
      </c>
      <c r="O26" s="66">
        <v>1730</v>
      </c>
      <c r="P26" s="66">
        <v>7000</v>
      </c>
      <c r="Q26" s="66" t="s">
        <v>72</v>
      </c>
      <c r="R26" s="66" t="s">
        <v>72</v>
      </c>
      <c r="S26" s="66" t="s">
        <v>72</v>
      </c>
      <c r="T26" s="66" t="s">
        <v>72</v>
      </c>
      <c r="U26" s="66" t="s">
        <v>72</v>
      </c>
      <c r="V26" s="57" t="s">
        <v>72</v>
      </c>
      <c r="W26" s="19"/>
      <c r="X26" s="17"/>
    </row>
    <row r="27" spans="1:24" ht="12.75">
      <c r="A27" s="63">
        <v>100</v>
      </c>
      <c r="B27" s="66" t="s">
        <v>72</v>
      </c>
      <c r="C27" s="66" t="s">
        <v>72</v>
      </c>
      <c r="D27" s="57" t="s">
        <v>72</v>
      </c>
      <c r="E27" s="66">
        <v>680</v>
      </c>
      <c r="F27" s="66">
        <v>770</v>
      </c>
      <c r="G27" s="66" t="s">
        <v>72</v>
      </c>
      <c r="H27" s="66">
        <v>1000</v>
      </c>
      <c r="I27" s="66">
        <v>1100</v>
      </c>
      <c r="J27" s="66" t="s">
        <v>72</v>
      </c>
      <c r="K27" s="66">
        <v>1470</v>
      </c>
      <c r="L27" s="66">
        <v>1610</v>
      </c>
      <c r="M27" s="66">
        <v>6780</v>
      </c>
      <c r="N27" s="66">
        <v>2300</v>
      </c>
      <c r="O27" s="66">
        <v>2650</v>
      </c>
      <c r="P27" s="66" t="s">
        <v>72</v>
      </c>
      <c r="Q27" s="66">
        <v>8200</v>
      </c>
      <c r="R27" s="66">
        <v>9500</v>
      </c>
      <c r="S27" s="66" t="s">
        <v>72</v>
      </c>
      <c r="T27" s="66">
        <v>3850</v>
      </c>
      <c r="U27" s="66">
        <v>3950</v>
      </c>
      <c r="V27" s="57" t="s">
        <v>72</v>
      </c>
      <c r="W27" s="17"/>
      <c r="X27" s="17"/>
    </row>
    <row r="28" spans="1:24" ht="12.75">
      <c r="A28" s="63">
        <v>125</v>
      </c>
      <c r="B28" s="66" t="s">
        <v>72</v>
      </c>
      <c r="C28" s="66" t="s">
        <v>72</v>
      </c>
      <c r="D28" s="66" t="s">
        <v>72</v>
      </c>
      <c r="E28" s="66">
        <v>950</v>
      </c>
      <c r="F28" s="66">
        <v>1120</v>
      </c>
      <c r="G28" s="66" t="s">
        <v>72</v>
      </c>
      <c r="H28" s="66" t="s">
        <v>72</v>
      </c>
      <c r="I28" s="66" t="s">
        <v>72</v>
      </c>
      <c r="J28" s="66" t="s">
        <v>72</v>
      </c>
      <c r="K28" s="66" t="s">
        <v>72</v>
      </c>
      <c r="L28" s="66" t="s">
        <v>72</v>
      </c>
      <c r="M28" s="66" t="s">
        <v>72</v>
      </c>
      <c r="N28" s="66" t="s">
        <v>72</v>
      </c>
      <c r="O28" s="66" t="s">
        <v>72</v>
      </c>
      <c r="P28" s="66" t="s">
        <v>72</v>
      </c>
      <c r="Q28" s="66" t="s">
        <v>72</v>
      </c>
      <c r="R28" s="66" t="s">
        <v>72</v>
      </c>
      <c r="S28" s="66" t="s">
        <v>72</v>
      </c>
      <c r="T28" s="66" t="s">
        <v>72</v>
      </c>
      <c r="U28" s="66" t="s">
        <v>72</v>
      </c>
      <c r="V28" s="66" t="s">
        <v>72</v>
      </c>
      <c r="W28" s="17"/>
      <c r="X28" s="17"/>
    </row>
    <row r="29" spans="1:24" ht="12.75">
      <c r="A29" s="63">
        <v>150</v>
      </c>
      <c r="B29" s="66" t="s">
        <v>72</v>
      </c>
      <c r="C29" s="66" t="s">
        <v>72</v>
      </c>
      <c r="D29" s="66" t="s">
        <v>72</v>
      </c>
      <c r="E29" s="66">
        <v>1200</v>
      </c>
      <c r="F29" s="66">
        <v>1300</v>
      </c>
      <c r="G29" s="66">
        <v>5000</v>
      </c>
      <c r="H29" s="66">
        <v>1600</v>
      </c>
      <c r="I29" s="66">
        <v>1850</v>
      </c>
      <c r="J29" s="66" t="s">
        <v>72</v>
      </c>
      <c r="K29" s="66">
        <v>3288</v>
      </c>
      <c r="L29" s="66">
        <v>3478</v>
      </c>
      <c r="M29" s="66" t="s">
        <v>72</v>
      </c>
      <c r="N29" s="66">
        <v>5250</v>
      </c>
      <c r="O29" s="66">
        <v>5800</v>
      </c>
      <c r="P29" s="66" t="s">
        <v>72</v>
      </c>
      <c r="Q29" s="66" t="s">
        <v>72</v>
      </c>
      <c r="R29" s="66" t="s">
        <v>72</v>
      </c>
      <c r="S29" s="66" t="s">
        <v>72</v>
      </c>
      <c r="T29" s="66" t="s">
        <v>72</v>
      </c>
      <c r="U29" s="66" t="s">
        <v>72</v>
      </c>
      <c r="V29" s="66" t="s">
        <v>72</v>
      </c>
      <c r="W29" s="17"/>
      <c r="X29" s="17"/>
    </row>
    <row r="30" spans="1:24" ht="12.75">
      <c r="A30" s="63">
        <v>200</v>
      </c>
      <c r="B30" s="66" t="s">
        <v>72</v>
      </c>
      <c r="C30" s="66" t="s">
        <v>72</v>
      </c>
      <c r="D30" s="66" t="s">
        <v>72</v>
      </c>
      <c r="E30" s="66">
        <v>1850</v>
      </c>
      <c r="F30" s="66">
        <v>2000</v>
      </c>
      <c r="G30" s="66" t="s">
        <v>72</v>
      </c>
      <c r="H30" s="66">
        <v>3560</v>
      </c>
      <c r="I30" s="66">
        <v>3800</v>
      </c>
      <c r="J30" s="66" t="s">
        <v>72</v>
      </c>
      <c r="K30" s="66">
        <v>4623</v>
      </c>
      <c r="L30" s="66" t="s">
        <v>72</v>
      </c>
      <c r="M30" s="66" t="s">
        <v>72</v>
      </c>
      <c r="N30" s="66" t="s">
        <v>72</v>
      </c>
      <c r="O30" s="66" t="s">
        <v>72</v>
      </c>
      <c r="P30" s="66" t="s">
        <v>72</v>
      </c>
      <c r="Q30" s="66" t="s">
        <v>72</v>
      </c>
      <c r="R30" s="66" t="s">
        <v>72</v>
      </c>
      <c r="S30" s="66" t="s">
        <v>72</v>
      </c>
      <c r="T30" s="66" t="s">
        <v>72</v>
      </c>
      <c r="U30" s="66" t="s">
        <v>72</v>
      </c>
      <c r="V30" s="66" t="s">
        <v>72</v>
      </c>
      <c r="W30" s="17"/>
      <c r="X30" s="17"/>
    </row>
    <row r="31" spans="1:24" ht="12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17"/>
      <c r="X31" s="17"/>
    </row>
    <row r="32" spans="1:24" ht="12.75">
      <c r="A32" s="21" t="s">
        <v>73</v>
      </c>
      <c r="N32" s="15"/>
      <c r="O32" s="16"/>
      <c r="P32" s="16"/>
      <c r="Q32" s="19"/>
      <c r="R32" s="19"/>
      <c r="S32" s="19"/>
      <c r="T32" s="19"/>
      <c r="U32" s="19"/>
      <c r="V32" s="19"/>
      <c r="W32" s="17"/>
      <c r="X32" s="17"/>
    </row>
    <row r="33" spans="1:22" ht="12.75">
      <c r="A33" s="22" t="s">
        <v>63</v>
      </c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2.75">
      <c r="A34" s="22" t="s">
        <v>74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2:20" ht="12.75">
      <c r="L35" s="15"/>
      <c r="M35" s="15"/>
      <c r="N35" s="15"/>
      <c r="O35" s="15"/>
      <c r="P35" s="15"/>
      <c r="Q35" s="15"/>
      <c r="R35" s="15"/>
      <c r="S35" s="15"/>
      <c r="T35" s="15"/>
    </row>
  </sheetData>
  <sheetProtection/>
  <mergeCells count="12">
    <mergeCell ref="A17:A18"/>
    <mergeCell ref="A13:V13"/>
    <mergeCell ref="I14:M14"/>
    <mergeCell ref="A15:V15"/>
    <mergeCell ref="A16:V16"/>
    <mergeCell ref="B17:D17"/>
    <mergeCell ref="E17:G17"/>
    <mergeCell ref="T17:V17"/>
    <mergeCell ref="H17:J17"/>
    <mergeCell ref="K17:M17"/>
    <mergeCell ref="N17:P17"/>
    <mergeCell ref="Q17:S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W41"/>
  <sheetViews>
    <sheetView zoomScalePageLayoutView="0" workbookViewId="0" topLeftCell="A1">
      <selection activeCell="A14" sqref="A14:W14"/>
    </sheetView>
  </sheetViews>
  <sheetFormatPr defaultColWidth="9.140625" defaultRowHeight="12.75"/>
  <cols>
    <col min="2" max="2" width="4.57421875" style="0" customWidth="1"/>
    <col min="3" max="3" width="4.8515625" style="0" customWidth="1"/>
    <col min="4" max="4" width="5.00390625" style="0" customWidth="1"/>
    <col min="5" max="5" width="5.421875" style="0" customWidth="1"/>
    <col min="6" max="7" width="5.28125" style="0" customWidth="1"/>
    <col min="8" max="8" width="5.00390625" style="0" customWidth="1"/>
    <col min="9" max="9" width="4.8515625" style="0" customWidth="1"/>
    <col min="10" max="10" width="5.28125" style="0" customWidth="1"/>
    <col min="11" max="12" width="5.140625" style="0" customWidth="1"/>
    <col min="13" max="13" width="6.28125" style="0" customWidth="1"/>
    <col min="14" max="15" width="6.140625" style="0" customWidth="1"/>
    <col min="16" max="16" width="5.8515625" style="0" customWidth="1"/>
    <col min="17" max="17" width="6.00390625" style="0" customWidth="1"/>
    <col min="18" max="18" width="6.28125" style="0" customWidth="1"/>
    <col min="19" max="19" width="6.00390625" style="0" customWidth="1"/>
    <col min="20" max="21" width="6.140625" style="0" customWidth="1"/>
    <col min="22" max="22" width="6.28125" style="0" customWidth="1"/>
    <col min="23" max="23" width="6.00390625" style="0" customWidth="1"/>
  </cols>
  <sheetData>
    <row r="1" spans="1:14" ht="12.75">
      <c r="A1" s="4"/>
      <c r="B1" s="2"/>
      <c r="C1" s="2"/>
      <c r="D1" s="2"/>
      <c r="E1" s="2"/>
      <c r="F1" s="2"/>
      <c r="I1" s="4"/>
      <c r="J1" s="2"/>
      <c r="K1" s="2"/>
      <c r="L1" s="2"/>
      <c r="M1" s="2"/>
      <c r="N1" s="2"/>
    </row>
    <row r="2" spans="1:14" ht="12.75">
      <c r="A2" s="4"/>
      <c r="B2" s="2"/>
      <c r="C2" s="2"/>
      <c r="D2" s="2"/>
      <c r="E2" s="2"/>
      <c r="F2" s="2"/>
      <c r="I2" s="4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2"/>
      <c r="F3" s="2"/>
      <c r="I3" s="4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2"/>
      <c r="F4" s="2"/>
      <c r="I4" s="4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2"/>
      <c r="F5" s="2"/>
      <c r="I5" s="3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2"/>
      <c r="F6" s="2"/>
      <c r="I6" s="4"/>
      <c r="J6" s="2"/>
      <c r="K6" s="2"/>
      <c r="L6" s="2"/>
      <c r="M6" s="2"/>
      <c r="N6" s="2"/>
    </row>
    <row r="7" spans="1:14" ht="12.75">
      <c r="A7" s="4"/>
      <c r="B7" s="2"/>
      <c r="C7" s="2"/>
      <c r="D7" s="2"/>
      <c r="E7" s="2"/>
      <c r="F7" s="2"/>
      <c r="I7" s="3"/>
      <c r="J7" s="2"/>
      <c r="K7" s="2"/>
      <c r="L7" s="2"/>
      <c r="M7" s="2"/>
      <c r="N7" s="2"/>
    </row>
    <row r="8" spans="1:14" ht="12.75">
      <c r="A8" s="4"/>
      <c r="B8" s="2"/>
      <c r="D8" s="5" t="s">
        <v>0</v>
      </c>
      <c r="E8" s="2"/>
      <c r="F8" s="2"/>
      <c r="G8" s="2"/>
      <c r="K8" s="2"/>
      <c r="L8" s="2"/>
      <c r="M8" s="2"/>
      <c r="N8" s="2"/>
    </row>
    <row r="9" spans="1:14" ht="12.75">
      <c r="A9" s="4"/>
      <c r="B9" s="2"/>
      <c r="D9" s="5" t="s">
        <v>1</v>
      </c>
      <c r="E9" s="2"/>
      <c r="F9" s="2"/>
      <c r="G9" s="2"/>
      <c r="H9" s="6"/>
      <c r="I9" s="2"/>
      <c r="J9" s="2"/>
      <c r="K9" s="2"/>
      <c r="L9" s="2"/>
      <c r="M9" s="2"/>
      <c r="N9" s="5" t="s">
        <v>2</v>
      </c>
    </row>
    <row r="10" spans="1:20" ht="12.75">
      <c r="A10" s="4"/>
      <c r="B10" s="2"/>
      <c r="C10" s="5"/>
      <c r="D10" s="2"/>
      <c r="E10" s="2"/>
      <c r="F10" s="2"/>
      <c r="G10" s="6"/>
      <c r="H10" s="2"/>
      <c r="I10" s="2"/>
      <c r="J10" s="2"/>
      <c r="K10" s="2"/>
      <c r="L10" s="2"/>
      <c r="M10" s="2"/>
      <c r="N10" s="122" t="s">
        <v>189</v>
      </c>
      <c r="O10" s="122"/>
      <c r="P10" s="122"/>
      <c r="Q10" s="122"/>
      <c r="R10" s="122"/>
      <c r="S10" s="122"/>
      <c r="T10" s="122"/>
    </row>
    <row r="11" spans="1:14" ht="15.75">
      <c r="A11" s="4"/>
      <c r="B11" s="2"/>
      <c r="C11" s="5"/>
      <c r="D11" s="5" t="s">
        <v>4</v>
      </c>
      <c r="E11" s="2"/>
      <c r="F11" s="2"/>
      <c r="G11" s="6"/>
      <c r="H11" s="2"/>
      <c r="I11" s="2"/>
      <c r="J11" s="2"/>
      <c r="K11" s="2"/>
      <c r="L11" s="2"/>
      <c r="M11" s="2"/>
      <c r="N11" s="2"/>
    </row>
    <row r="12" spans="1:20" ht="12.75">
      <c r="A12" s="4"/>
      <c r="B12" s="2"/>
      <c r="C12" s="2"/>
      <c r="D12" s="5" t="s">
        <v>208</v>
      </c>
      <c r="E12" s="2"/>
      <c r="F12" s="2"/>
      <c r="G12" s="6"/>
      <c r="H12" s="6"/>
      <c r="I12" s="6"/>
      <c r="J12" s="2"/>
      <c r="K12" s="2"/>
      <c r="L12" s="2"/>
      <c r="M12" s="2"/>
      <c r="N12" s="122" t="s">
        <v>179</v>
      </c>
      <c r="O12" s="122"/>
      <c r="P12" s="122"/>
      <c r="Q12" s="122"/>
      <c r="R12" s="122"/>
      <c r="S12" s="122"/>
      <c r="T12" s="122"/>
    </row>
    <row r="13" spans="1:23" ht="12.75">
      <c r="A13" s="4"/>
      <c r="B13" s="2"/>
      <c r="C13" s="2"/>
      <c r="D13" s="5"/>
      <c r="E13" s="2"/>
      <c r="F13" s="2"/>
      <c r="G13" s="6"/>
      <c r="H13" s="6"/>
      <c r="I13" s="6"/>
      <c r="J13" s="2"/>
      <c r="K13" s="2"/>
      <c r="L13" s="2"/>
      <c r="M13" s="2"/>
      <c r="N13" s="5"/>
      <c r="O13" s="2"/>
      <c r="P13" s="2"/>
      <c r="Q13" s="2"/>
      <c r="V13" s="2"/>
      <c r="W13" s="2"/>
    </row>
    <row r="14" spans="1:23" ht="18">
      <c r="A14" s="177" t="s">
        <v>270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2.75">
      <c r="A15" s="178" t="s">
        <v>13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ht="12.75">
      <c r="A16" s="174" t="s">
        <v>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6"/>
    </row>
    <row r="17" spans="1:23" ht="12.75">
      <c r="A17" s="172" t="s">
        <v>14</v>
      </c>
      <c r="B17" s="174" t="s">
        <v>15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/>
    </row>
    <row r="18" spans="1:23" ht="12.75">
      <c r="A18" s="173"/>
      <c r="B18" s="45">
        <v>60</v>
      </c>
      <c r="C18" s="45">
        <v>70</v>
      </c>
      <c r="D18" s="45">
        <v>80</v>
      </c>
      <c r="E18" s="45">
        <v>90</v>
      </c>
      <c r="F18" s="45">
        <v>100</v>
      </c>
      <c r="G18" s="45">
        <v>110</v>
      </c>
      <c r="H18" s="45">
        <v>120</v>
      </c>
      <c r="I18" s="45">
        <v>130</v>
      </c>
      <c r="J18" s="45">
        <v>140</v>
      </c>
      <c r="K18" s="45">
        <v>160</v>
      </c>
      <c r="L18" s="45">
        <v>180</v>
      </c>
      <c r="M18" s="45">
        <v>200</v>
      </c>
      <c r="N18" s="45">
        <v>220</v>
      </c>
      <c r="O18" s="45">
        <v>240</v>
      </c>
      <c r="P18" s="45">
        <v>260</v>
      </c>
      <c r="Q18" s="45">
        <v>280</v>
      </c>
      <c r="R18" s="45">
        <v>300</v>
      </c>
      <c r="S18" s="45">
        <v>320</v>
      </c>
      <c r="T18" s="45">
        <v>340</v>
      </c>
      <c r="U18" s="45">
        <v>360</v>
      </c>
      <c r="V18" s="45">
        <v>380</v>
      </c>
      <c r="W18" s="45">
        <v>400</v>
      </c>
    </row>
    <row r="19" spans="1:23" ht="12.75">
      <c r="A19" s="45" t="s">
        <v>16</v>
      </c>
      <c r="B19" s="26">
        <v>6.48</v>
      </c>
      <c r="C19" s="26">
        <v>6.8</v>
      </c>
      <c r="D19" s="27">
        <v>7.38</v>
      </c>
      <c r="E19" s="27">
        <v>8.64</v>
      </c>
      <c r="F19" s="27">
        <v>9.41</v>
      </c>
      <c r="G19" s="27">
        <v>10.17</v>
      </c>
      <c r="H19" s="27">
        <v>10.94</v>
      </c>
      <c r="I19" s="27">
        <v>11.7</v>
      </c>
      <c r="J19" s="27">
        <v>12.47</v>
      </c>
      <c r="K19" s="27">
        <v>14</v>
      </c>
      <c r="L19" s="28" t="s">
        <v>72</v>
      </c>
      <c r="M19" s="28" t="s">
        <v>72</v>
      </c>
      <c r="N19" s="28" t="s">
        <v>72</v>
      </c>
      <c r="O19" s="28" t="s">
        <v>72</v>
      </c>
      <c r="P19" s="28" t="s">
        <v>72</v>
      </c>
      <c r="Q19" s="28" t="s">
        <v>72</v>
      </c>
      <c r="R19" s="28" t="s">
        <v>72</v>
      </c>
      <c r="S19" s="28" t="s">
        <v>72</v>
      </c>
      <c r="T19" s="28" t="s">
        <v>72</v>
      </c>
      <c r="U19" s="28" t="s">
        <v>72</v>
      </c>
      <c r="V19" s="28" t="s">
        <v>72</v>
      </c>
      <c r="W19" s="28" t="s">
        <v>72</v>
      </c>
    </row>
    <row r="20" spans="1:23" ht="12.75">
      <c r="A20" s="45" t="s">
        <v>156</v>
      </c>
      <c r="B20" s="26" t="s">
        <v>72</v>
      </c>
      <c r="C20" s="26">
        <v>10.4</v>
      </c>
      <c r="D20" s="27">
        <v>10.62</v>
      </c>
      <c r="E20" s="27">
        <v>11.43</v>
      </c>
      <c r="F20" s="27">
        <v>12.24</v>
      </c>
      <c r="G20" s="27">
        <v>14.58</v>
      </c>
      <c r="H20" s="27">
        <v>15.66</v>
      </c>
      <c r="I20" s="27">
        <v>16.74</v>
      </c>
      <c r="J20" s="27">
        <v>17.82</v>
      </c>
      <c r="K20" s="27">
        <v>19.98</v>
      </c>
      <c r="L20" s="28">
        <v>22.14</v>
      </c>
      <c r="M20" s="28">
        <v>24.3</v>
      </c>
      <c r="N20" s="28">
        <v>26.46</v>
      </c>
      <c r="O20" s="28" t="s">
        <v>72</v>
      </c>
      <c r="P20" s="28" t="s">
        <v>72</v>
      </c>
      <c r="Q20" s="28" t="s">
        <v>72</v>
      </c>
      <c r="R20" s="28" t="s">
        <v>72</v>
      </c>
      <c r="S20" s="28" t="s">
        <v>72</v>
      </c>
      <c r="T20" s="28" t="s">
        <v>72</v>
      </c>
      <c r="U20" s="28" t="s">
        <v>72</v>
      </c>
      <c r="V20" s="28" t="s">
        <v>72</v>
      </c>
      <c r="W20" s="28" t="s">
        <v>72</v>
      </c>
    </row>
    <row r="21" spans="1:23" ht="12.75">
      <c r="A21" s="45" t="s">
        <v>17</v>
      </c>
      <c r="B21" s="28" t="s">
        <v>72</v>
      </c>
      <c r="C21" s="28">
        <v>10.4</v>
      </c>
      <c r="D21" s="29">
        <v>10.62</v>
      </c>
      <c r="E21" s="29">
        <v>11.43</v>
      </c>
      <c r="F21" s="29">
        <v>12.24</v>
      </c>
      <c r="G21" s="28">
        <v>14.58</v>
      </c>
      <c r="H21" s="28">
        <v>15.66</v>
      </c>
      <c r="I21" s="28">
        <v>16.74</v>
      </c>
      <c r="J21" s="28">
        <v>17.82</v>
      </c>
      <c r="K21" s="28">
        <v>19.98</v>
      </c>
      <c r="L21" s="28">
        <v>22.14</v>
      </c>
      <c r="M21" s="28">
        <v>24.3</v>
      </c>
      <c r="N21" s="28">
        <v>26.46</v>
      </c>
      <c r="O21" s="28" t="s">
        <v>72</v>
      </c>
      <c r="P21" s="28" t="s">
        <v>72</v>
      </c>
      <c r="Q21" s="28" t="s">
        <v>72</v>
      </c>
      <c r="R21" s="28" t="s">
        <v>72</v>
      </c>
      <c r="S21" s="28" t="s">
        <v>72</v>
      </c>
      <c r="T21" s="28" t="s">
        <v>72</v>
      </c>
      <c r="U21" s="28" t="s">
        <v>72</v>
      </c>
      <c r="V21" s="28" t="s">
        <v>72</v>
      </c>
      <c r="W21" s="28" t="s">
        <v>72</v>
      </c>
    </row>
    <row r="22" spans="1:23" ht="12.75">
      <c r="A22" s="45" t="s">
        <v>158</v>
      </c>
      <c r="B22" s="28" t="s">
        <v>72</v>
      </c>
      <c r="C22" s="28" t="s">
        <v>72</v>
      </c>
      <c r="D22" s="29" t="s">
        <v>72</v>
      </c>
      <c r="E22" s="29">
        <v>22.28</v>
      </c>
      <c r="F22" s="29">
        <v>22.28</v>
      </c>
      <c r="G22" s="28">
        <v>23.27</v>
      </c>
      <c r="H22" s="28">
        <v>25.15</v>
      </c>
      <c r="I22" s="28">
        <v>26.93</v>
      </c>
      <c r="J22" s="28">
        <v>28.12</v>
      </c>
      <c r="K22" s="28">
        <v>33.86</v>
      </c>
      <c r="L22" s="28">
        <v>37.42</v>
      </c>
      <c r="M22" s="28">
        <v>38.91</v>
      </c>
      <c r="N22" s="28">
        <v>42.08</v>
      </c>
      <c r="O22" s="28">
        <v>48.02</v>
      </c>
      <c r="P22" s="28">
        <v>51.48</v>
      </c>
      <c r="Q22" s="28" t="s">
        <v>72</v>
      </c>
      <c r="R22" s="28" t="s">
        <v>72</v>
      </c>
      <c r="S22" s="28" t="s">
        <v>72</v>
      </c>
      <c r="T22" s="28" t="s">
        <v>72</v>
      </c>
      <c r="U22" s="28" t="s">
        <v>72</v>
      </c>
      <c r="V22" s="28" t="s">
        <v>72</v>
      </c>
      <c r="W22" s="28" t="s">
        <v>72</v>
      </c>
    </row>
    <row r="23" spans="1:23" ht="12.75">
      <c r="A23" s="45" t="s">
        <v>18</v>
      </c>
      <c r="B23" s="28" t="s">
        <v>72</v>
      </c>
      <c r="C23" s="28" t="s">
        <v>72</v>
      </c>
      <c r="D23" s="28" t="s">
        <v>72</v>
      </c>
      <c r="E23" s="28">
        <v>22.28</v>
      </c>
      <c r="F23" s="29">
        <v>22.28</v>
      </c>
      <c r="G23" s="29">
        <v>23.27</v>
      </c>
      <c r="H23" s="29">
        <v>25.15</v>
      </c>
      <c r="I23" s="29">
        <v>26.93</v>
      </c>
      <c r="J23" s="29">
        <v>28.12</v>
      </c>
      <c r="K23" s="28">
        <v>33.86</v>
      </c>
      <c r="L23" s="28">
        <v>37.42</v>
      </c>
      <c r="M23" s="29">
        <v>38.91</v>
      </c>
      <c r="N23" s="29">
        <v>42.08</v>
      </c>
      <c r="O23" s="28">
        <v>48.02</v>
      </c>
      <c r="P23" s="28">
        <v>51.48</v>
      </c>
      <c r="Q23" s="28" t="s">
        <v>72</v>
      </c>
      <c r="R23" s="28" t="s">
        <v>72</v>
      </c>
      <c r="S23" s="28" t="s">
        <v>72</v>
      </c>
      <c r="T23" s="28" t="s">
        <v>72</v>
      </c>
      <c r="U23" s="28" t="s">
        <v>72</v>
      </c>
      <c r="V23" s="28" t="s">
        <v>72</v>
      </c>
      <c r="W23" s="28" t="s">
        <v>72</v>
      </c>
    </row>
    <row r="24" spans="1:23" ht="12.75">
      <c r="A24" s="45" t="s">
        <v>157</v>
      </c>
      <c r="B24" s="28" t="s">
        <v>72</v>
      </c>
      <c r="C24" s="28" t="s">
        <v>72</v>
      </c>
      <c r="D24" s="28" t="s">
        <v>72</v>
      </c>
      <c r="E24" s="28" t="s">
        <v>72</v>
      </c>
      <c r="F24" s="29">
        <v>34.65</v>
      </c>
      <c r="G24" s="29">
        <v>35.64</v>
      </c>
      <c r="H24" s="29">
        <v>35.64</v>
      </c>
      <c r="I24" s="29">
        <v>37.62</v>
      </c>
      <c r="J24" s="29">
        <v>39.6</v>
      </c>
      <c r="K24" s="28">
        <v>48.51</v>
      </c>
      <c r="L24" s="28">
        <v>52.02</v>
      </c>
      <c r="M24" s="29">
        <v>57.42</v>
      </c>
      <c r="N24" s="29">
        <v>62.07</v>
      </c>
      <c r="O24" s="28">
        <v>66.73</v>
      </c>
      <c r="P24" s="28">
        <v>71.38</v>
      </c>
      <c r="Q24" s="28">
        <v>76.03</v>
      </c>
      <c r="R24" s="28">
        <v>80.69</v>
      </c>
      <c r="S24" s="28" t="s">
        <v>72</v>
      </c>
      <c r="T24" s="28" t="s">
        <v>72</v>
      </c>
      <c r="U24" s="28" t="s">
        <v>72</v>
      </c>
      <c r="V24" s="28" t="s">
        <v>72</v>
      </c>
      <c r="W24" s="28" t="s">
        <v>72</v>
      </c>
    </row>
    <row r="25" spans="1:23" ht="12.75">
      <c r="A25" s="45" t="s">
        <v>19</v>
      </c>
      <c r="B25" s="28" t="s">
        <v>72</v>
      </c>
      <c r="C25" s="28" t="s">
        <v>72</v>
      </c>
      <c r="D25" s="28" t="s">
        <v>72</v>
      </c>
      <c r="E25" s="28" t="s">
        <v>72</v>
      </c>
      <c r="F25" s="28">
        <v>34.65</v>
      </c>
      <c r="G25" s="28">
        <v>35.64</v>
      </c>
      <c r="H25" s="29">
        <v>35.64</v>
      </c>
      <c r="I25" s="29">
        <v>37.62</v>
      </c>
      <c r="J25" s="29">
        <v>39.6</v>
      </c>
      <c r="K25" s="28">
        <v>48.51</v>
      </c>
      <c r="L25" s="29">
        <v>52.02</v>
      </c>
      <c r="M25" s="28">
        <v>57.42</v>
      </c>
      <c r="N25" s="28">
        <v>62.07</v>
      </c>
      <c r="O25" s="28">
        <v>66.73</v>
      </c>
      <c r="P25" s="28">
        <v>71.38</v>
      </c>
      <c r="Q25" s="28">
        <v>76.03</v>
      </c>
      <c r="R25" s="28">
        <v>80.69</v>
      </c>
      <c r="S25" s="28" t="s">
        <v>72</v>
      </c>
      <c r="T25" s="28" t="s">
        <v>72</v>
      </c>
      <c r="U25" s="28" t="s">
        <v>72</v>
      </c>
      <c r="V25" s="28" t="s">
        <v>72</v>
      </c>
      <c r="W25" s="28" t="s">
        <v>72</v>
      </c>
    </row>
    <row r="26" spans="1:23" ht="12.75">
      <c r="A26" s="45" t="s">
        <v>20</v>
      </c>
      <c r="B26" s="28" t="s">
        <v>72</v>
      </c>
      <c r="C26" s="28" t="s">
        <v>72</v>
      </c>
      <c r="D26" s="28" t="s">
        <v>72</v>
      </c>
      <c r="E26" s="28" t="s">
        <v>72</v>
      </c>
      <c r="F26" s="28">
        <v>42.57</v>
      </c>
      <c r="G26" s="28">
        <v>44.55</v>
      </c>
      <c r="H26" s="28">
        <v>42.75</v>
      </c>
      <c r="I26" s="29">
        <v>49.01</v>
      </c>
      <c r="J26" s="29">
        <v>50.49</v>
      </c>
      <c r="K26" s="29">
        <v>55.44</v>
      </c>
      <c r="L26" s="28">
        <v>65.34</v>
      </c>
      <c r="M26" s="29">
        <v>67.32</v>
      </c>
      <c r="N26" s="29">
        <v>72.27</v>
      </c>
      <c r="O26" s="28">
        <v>84.15</v>
      </c>
      <c r="P26" s="28">
        <v>90.09</v>
      </c>
      <c r="Q26" s="28">
        <v>96.03</v>
      </c>
      <c r="R26" s="28">
        <v>101.97</v>
      </c>
      <c r="S26" s="28">
        <v>107.91</v>
      </c>
      <c r="T26" s="28">
        <v>113.85</v>
      </c>
      <c r="U26" s="28" t="s">
        <v>72</v>
      </c>
      <c r="V26" s="28" t="s">
        <v>72</v>
      </c>
      <c r="W26" s="28" t="s">
        <v>72</v>
      </c>
    </row>
    <row r="27" spans="1:23" ht="12.75">
      <c r="A27" s="45" t="s">
        <v>21</v>
      </c>
      <c r="B27" s="28" t="s">
        <v>72</v>
      </c>
      <c r="C27" s="28" t="s">
        <v>72</v>
      </c>
      <c r="D27" s="28" t="s">
        <v>72</v>
      </c>
      <c r="E27" s="28" t="s">
        <v>72</v>
      </c>
      <c r="F27" s="28" t="s">
        <v>72</v>
      </c>
      <c r="G27" s="28" t="s">
        <v>72</v>
      </c>
      <c r="H27" s="28" t="s">
        <v>72</v>
      </c>
      <c r="I27" s="28" t="s">
        <v>72</v>
      </c>
      <c r="J27" s="28">
        <v>68.31</v>
      </c>
      <c r="K27" s="29">
        <v>71.28</v>
      </c>
      <c r="L27" s="29">
        <v>77.22</v>
      </c>
      <c r="M27" s="28">
        <v>88.11</v>
      </c>
      <c r="N27" s="28">
        <v>95.04</v>
      </c>
      <c r="O27" s="28">
        <v>101.97</v>
      </c>
      <c r="P27" s="28">
        <v>108.9</v>
      </c>
      <c r="Q27" s="28">
        <v>115.83</v>
      </c>
      <c r="R27" s="28">
        <v>122.76</v>
      </c>
      <c r="S27" s="28">
        <v>129.69</v>
      </c>
      <c r="T27" s="28">
        <v>136.62</v>
      </c>
      <c r="U27" s="28">
        <v>143.55</v>
      </c>
      <c r="V27" s="28">
        <v>150.48</v>
      </c>
      <c r="W27" s="28">
        <v>157.41</v>
      </c>
    </row>
    <row r="28" spans="1:23" ht="12.75">
      <c r="A28" s="45" t="s">
        <v>159</v>
      </c>
      <c r="B28" s="28" t="s">
        <v>72</v>
      </c>
      <c r="C28" s="28" t="s">
        <v>72</v>
      </c>
      <c r="D28" s="28" t="s">
        <v>72</v>
      </c>
      <c r="E28" s="28" t="s">
        <v>72</v>
      </c>
      <c r="F28" s="28" t="s">
        <v>72</v>
      </c>
      <c r="G28" s="28" t="s">
        <v>72</v>
      </c>
      <c r="H28" s="28" t="s">
        <v>72</v>
      </c>
      <c r="I28" s="28" t="s">
        <v>72</v>
      </c>
      <c r="J28" s="28" t="s">
        <v>72</v>
      </c>
      <c r="K28" s="29">
        <v>108.9</v>
      </c>
      <c r="L28" s="29">
        <v>116.82</v>
      </c>
      <c r="M28" s="28">
        <v>122.76</v>
      </c>
      <c r="N28" s="28">
        <v>134.64</v>
      </c>
      <c r="O28" s="28">
        <v>146.03</v>
      </c>
      <c r="P28" s="28">
        <v>157.41</v>
      </c>
      <c r="Q28" s="28">
        <v>168.8</v>
      </c>
      <c r="R28" s="28">
        <v>183.15</v>
      </c>
      <c r="S28" s="28">
        <v>195.03</v>
      </c>
      <c r="T28" s="28">
        <v>206.91</v>
      </c>
      <c r="U28" s="28">
        <v>218.79</v>
      </c>
      <c r="V28" s="28">
        <v>230.67</v>
      </c>
      <c r="W28" s="28">
        <v>242.55</v>
      </c>
    </row>
    <row r="29" spans="1:23" ht="12.75">
      <c r="A29" s="45" t="s">
        <v>22</v>
      </c>
      <c r="B29" s="28" t="s">
        <v>72</v>
      </c>
      <c r="C29" s="28" t="s">
        <v>72</v>
      </c>
      <c r="D29" s="28" t="s">
        <v>72</v>
      </c>
      <c r="E29" s="28" t="s">
        <v>72</v>
      </c>
      <c r="F29" s="28" t="s">
        <v>72</v>
      </c>
      <c r="G29" s="28" t="s">
        <v>72</v>
      </c>
      <c r="H29" s="28" t="s">
        <v>72</v>
      </c>
      <c r="I29" s="28" t="s">
        <v>72</v>
      </c>
      <c r="J29" s="28" t="s">
        <v>72</v>
      </c>
      <c r="K29" s="28">
        <v>108.9</v>
      </c>
      <c r="L29" s="28">
        <v>116.82</v>
      </c>
      <c r="M29" s="29">
        <v>122.76</v>
      </c>
      <c r="N29" s="29">
        <v>134.64</v>
      </c>
      <c r="O29" s="29">
        <v>146.03</v>
      </c>
      <c r="P29" s="29">
        <v>157.41</v>
      </c>
      <c r="Q29" s="29">
        <v>168.8</v>
      </c>
      <c r="R29" s="28">
        <v>183.15</v>
      </c>
      <c r="S29" s="28">
        <v>195.03</v>
      </c>
      <c r="T29" s="28">
        <v>206.91</v>
      </c>
      <c r="U29" s="28">
        <v>218.79</v>
      </c>
      <c r="V29" s="28">
        <v>230.67</v>
      </c>
      <c r="W29" s="28">
        <v>242.55</v>
      </c>
    </row>
    <row r="30" spans="1:23" ht="12.75">
      <c r="A30" s="45" t="s">
        <v>46</v>
      </c>
      <c r="B30" s="28" t="s">
        <v>72</v>
      </c>
      <c r="C30" s="28" t="s">
        <v>72</v>
      </c>
      <c r="D30" s="28" t="s">
        <v>72</v>
      </c>
      <c r="E30" s="28" t="s">
        <v>72</v>
      </c>
      <c r="F30" s="28" t="s">
        <v>72</v>
      </c>
      <c r="G30" s="28" t="s">
        <v>72</v>
      </c>
      <c r="H30" s="28" t="s">
        <v>72</v>
      </c>
      <c r="I30" s="28" t="s">
        <v>72</v>
      </c>
      <c r="J30" s="28" t="s">
        <v>72</v>
      </c>
      <c r="K30" s="28" t="s">
        <v>72</v>
      </c>
      <c r="L30" s="28">
        <v>174.24</v>
      </c>
      <c r="M30" s="28">
        <v>186.12</v>
      </c>
      <c r="N30" s="28">
        <v>198</v>
      </c>
      <c r="O30" s="29">
        <v>207.9</v>
      </c>
      <c r="P30" s="29">
        <v>222.75</v>
      </c>
      <c r="Q30" s="29">
        <v>237.6</v>
      </c>
      <c r="R30" s="29">
        <v>252.45</v>
      </c>
      <c r="S30" s="29">
        <v>267.3</v>
      </c>
      <c r="T30" s="28">
        <v>292.05</v>
      </c>
      <c r="U30" s="28">
        <v>306.9</v>
      </c>
      <c r="V30" s="28">
        <v>321.75</v>
      </c>
      <c r="W30" s="28">
        <v>336.6</v>
      </c>
    </row>
    <row r="31" spans="1:23" ht="12.75">
      <c r="A31" s="45" t="s">
        <v>24</v>
      </c>
      <c r="B31" s="28" t="s">
        <v>72</v>
      </c>
      <c r="C31" s="28" t="s">
        <v>72</v>
      </c>
      <c r="D31" s="28" t="s">
        <v>72</v>
      </c>
      <c r="E31" s="28" t="s">
        <v>72</v>
      </c>
      <c r="F31" s="28" t="s">
        <v>72</v>
      </c>
      <c r="G31" s="28" t="s">
        <v>72</v>
      </c>
      <c r="H31" s="28" t="s">
        <v>72</v>
      </c>
      <c r="I31" s="28" t="s">
        <v>72</v>
      </c>
      <c r="J31" s="28" t="s">
        <v>72</v>
      </c>
      <c r="K31" s="28" t="s">
        <v>72</v>
      </c>
      <c r="L31" s="28" t="s">
        <v>72</v>
      </c>
      <c r="M31" s="28">
        <v>254.52</v>
      </c>
      <c r="N31" s="28">
        <v>267.3</v>
      </c>
      <c r="O31" s="29">
        <v>272.25</v>
      </c>
      <c r="P31" s="29">
        <v>294.03</v>
      </c>
      <c r="Q31" s="29">
        <v>315.81</v>
      </c>
      <c r="R31" s="29">
        <v>337.59</v>
      </c>
      <c r="S31" s="28">
        <v>376.2</v>
      </c>
      <c r="T31" s="28">
        <v>398.97</v>
      </c>
      <c r="U31" s="29">
        <v>402.93</v>
      </c>
      <c r="V31" s="28">
        <v>445.4</v>
      </c>
      <c r="W31" s="29">
        <v>445.5</v>
      </c>
    </row>
    <row r="32" spans="1:23" ht="12.75">
      <c r="A32" s="45" t="s">
        <v>25</v>
      </c>
      <c r="B32" s="28" t="s">
        <v>72</v>
      </c>
      <c r="C32" s="28" t="s">
        <v>72</v>
      </c>
      <c r="D32" s="28" t="s">
        <v>72</v>
      </c>
      <c r="E32" s="28" t="s">
        <v>72</v>
      </c>
      <c r="F32" s="28" t="s">
        <v>72</v>
      </c>
      <c r="G32" s="28" t="s">
        <v>72</v>
      </c>
      <c r="H32" s="28" t="s">
        <v>72</v>
      </c>
      <c r="I32" s="28" t="s">
        <v>72</v>
      </c>
      <c r="J32" s="28" t="s">
        <v>72</v>
      </c>
      <c r="K32" s="28" t="s">
        <v>72</v>
      </c>
      <c r="L32" s="28" t="s">
        <v>72</v>
      </c>
      <c r="M32" s="28" t="s">
        <v>72</v>
      </c>
      <c r="N32" s="28">
        <v>311.85</v>
      </c>
      <c r="O32" s="29">
        <v>316.8</v>
      </c>
      <c r="P32" s="29">
        <v>341.55</v>
      </c>
      <c r="Q32" s="29">
        <v>366.3</v>
      </c>
      <c r="R32" s="29">
        <v>391.05</v>
      </c>
      <c r="S32" s="28">
        <v>435.6</v>
      </c>
      <c r="T32" s="28">
        <v>460.35</v>
      </c>
      <c r="U32" s="28">
        <v>485.1</v>
      </c>
      <c r="V32" s="28">
        <v>509.85</v>
      </c>
      <c r="W32" s="28">
        <v>534.6</v>
      </c>
    </row>
    <row r="34" spans="1:23" ht="12.75">
      <c r="A34" s="180" t="s">
        <v>69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17"/>
      <c r="S34" s="117"/>
      <c r="T34" s="117"/>
      <c r="U34" s="117"/>
      <c r="V34" s="117"/>
      <c r="W34" s="117"/>
    </row>
    <row r="35" spans="1:17" ht="12.75">
      <c r="A35" s="174" t="s">
        <v>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</row>
    <row r="36" spans="1:17" ht="12.75">
      <c r="A36" s="172" t="s">
        <v>26</v>
      </c>
      <c r="B36" s="174" t="s">
        <v>27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</row>
    <row r="37" spans="1:17" ht="12.75">
      <c r="A37" s="173"/>
      <c r="B37" s="45" t="s">
        <v>28</v>
      </c>
      <c r="C37" s="45" t="s">
        <v>29</v>
      </c>
      <c r="D37" s="45" t="s">
        <v>30</v>
      </c>
      <c r="E37" s="45" t="s">
        <v>31</v>
      </c>
      <c r="F37" s="45" t="s">
        <v>32</v>
      </c>
      <c r="G37" s="45" t="s">
        <v>33</v>
      </c>
      <c r="H37" s="45" t="s">
        <v>34</v>
      </c>
      <c r="I37" s="45" t="s">
        <v>35</v>
      </c>
      <c r="J37" s="45" t="s">
        <v>36</v>
      </c>
      <c r="K37" s="45" t="s">
        <v>37</v>
      </c>
      <c r="L37" s="45" t="s">
        <v>38</v>
      </c>
      <c r="M37" s="45" t="s">
        <v>39</v>
      </c>
      <c r="N37" s="45" t="s">
        <v>40</v>
      </c>
      <c r="O37" s="45" t="s">
        <v>41</v>
      </c>
      <c r="P37" s="45" t="s">
        <v>42</v>
      </c>
      <c r="Q37" s="45" t="s">
        <v>43</v>
      </c>
    </row>
    <row r="38" spans="1:17" ht="12.75">
      <c r="A38" s="45" t="s">
        <v>44</v>
      </c>
      <c r="B38" s="28">
        <v>6.5</v>
      </c>
      <c r="C38" s="28">
        <v>8.8</v>
      </c>
      <c r="D38" s="29">
        <v>8.8</v>
      </c>
      <c r="E38" s="28">
        <v>13.1</v>
      </c>
      <c r="F38" s="29">
        <v>13.4</v>
      </c>
      <c r="G38" s="28">
        <v>20.7</v>
      </c>
      <c r="H38" s="28">
        <v>21.6</v>
      </c>
      <c r="I38" s="29">
        <v>29.7</v>
      </c>
      <c r="J38" s="28">
        <v>40.1</v>
      </c>
      <c r="K38" s="28">
        <v>59.5</v>
      </c>
      <c r="L38" s="29">
        <v>66.7</v>
      </c>
      <c r="M38" s="28">
        <v>113</v>
      </c>
      <c r="N38" s="29">
        <v>125.1</v>
      </c>
      <c r="O38" s="28">
        <v>202.5</v>
      </c>
      <c r="P38" s="29">
        <v>180</v>
      </c>
      <c r="Q38" s="29">
        <v>295</v>
      </c>
    </row>
    <row r="39" spans="1:17" ht="12.75">
      <c r="A39" s="45" t="s">
        <v>45</v>
      </c>
      <c r="B39" s="28">
        <v>6.12</v>
      </c>
      <c r="C39" s="28">
        <v>8.28</v>
      </c>
      <c r="D39" s="28">
        <v>8.1</v>
      </c>
      <c r="E39" s="28">
        <v>12.15</v>
      </c>
      <c r="F39" s="28">
        <v>12.15</v>
      </c>
      <c r="G39" s="28">
        <v>19.8</v>
      </c>
      <c r="H39" s="28">
        <v>20.7</v>
      </c>
      <c r="I39" s="28">
        <v>27.9</v>
      </c>
      <c r="J39" s="28">
        <v>36.9</v>
      </c>
      <c r="K39" s="28">
        <v>55.8</v>
      </c>
      <c r="L39" s="29">
        <v>61.2</v>
      </c>
      <c r="M39" s="28">
        <v>103.5</v>
      </c>
      <c r="N39" s="29">
        <v>116.1</v>
      </c>
      <c r="O39" s="28">
        <v>193.5</v>
      </c>
      <c r="P39" s="28">
        <v>171</v>
      </c>
      <c r="Q39" s="28">
        <v>274.5</v>
      </c>
    </row>
    <row r="40" spans="2:12" ht="12.75">
      <c r="B40" s="168" t="s">
        <v>73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2:12" ht="12.75">
      <c r="B41" s="168" t="s">
        <v>63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2"/>
    </row>
  </sheetData>
  <sheetProtection/>
  <mergeCells count="13">
    <mergeCell ref="B41:K41"/>
    <mergeCell ref="A34:W34"/>
    <mergeCell ref="A35:Q35"/>
    <mergeCell ref="A36:A37"/>
    <mergeCell ref="B36:Q36"/>
    <mergeCell ref="A17:A18"/>
    <mergeCell ref="B17:W17"/>
    <mergeCell ref="B40:L40"/>
    <mergeCell ref="N10:T10"/>
    <mergeCell ref="N12:T12"/>
    <mergeCell ref="A14:W14"/>
    <mergeCell ref="A15:W15"/>
    <mergeCell ref="A16:W16"/>
  </mergeCells>
  <printOptions/>
  <pageMargins left="0.75" right="0.75" top="0.61" bottom="0.8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8:E166"/>
  <sheetViews>
    <sheetView tabSelected="1" zoomScalePageLayoutView="0" workbookViewId="0" topLeftCell="A118">
      <selection activeCell="D165" sqref="D165"/>
    </sheetView>
  </sheetViews>
  <sheetFormatPr defaultColWidth="9.140625" defaultRowHeight="12.75"/>
  <cols>
    <col min="1" max="1" width="47.00390625" style="0" customWidth="1"/>
    <col min="2" max="2" width="5.00390625" style="12" customWidth="1"/>
    <col min="3" max="3" width="9.140625" style="12" customWidth="1"/>
    <col min="4" max="4" width="12.57421875" style="13" customWidth="1"/>
    <col min="5" max="5" width="14.57421875" style="14" customWidth="1"/>
  </cols>
  <sheetData>
    <row r="8" spans="1:2" ht="12.75">
      <c r="A8" s="5" t="s">
        <v>0</v>
      </c>
      <c r="B8" s="5" t="s">
        <v>2</v>
      </c>
    </row>
    <row r="9" spans="1:2" ht="12.75">
      <c r="A9" s="5" t="s">
        <v>1</v>
      </c>
      <c r="B9" s="5" t="s">
        <v>211</v>
      </c>
    </row>
    <row r="10" spans="1:2" ht="12.75">
      <c r="A10" s="2"/>
      <c r="B10" s="2"/>
    </row>
    <row r="11" spans="1:2" ht="15.75">
      <c r="A11" s="5" t="s">
        <v>4</v>
      </c>
      <c r="B11" s="5" t="s">
        <v>209</v>
      </c>
    </row>
    <row r="12" ht="12.75">
      <c r="A12" s="5" t="s">
        <v>210</v>
      </c>
    </row>
    <row r="14" spans="1:5" ht="18">
      <c r="A14" s="181" t="s">
        <v>47</v>
      </c>
      <c r="B14" s="182"/>
      <c r="C14" s="182"/>
      <c r="D14" s="182"/>
      <c r="E14" s="182"/>
    </row>
    <row r="15" spans="1:5" ht="12.75">
      <c r="A15" s="182" t="s">
        <v>245</v>
      </c>
      <c r="B15" s="182"/>
      <c r="C15" s="182"/>
      <c r="D15" s="182"/>
      <c r="E15" s="182"/>
    </row>
    <row r="17" spans="1:5" ht="41.25" customHeight="1">
      <c r="A17" s="30" t="s">
        <v>48</v>
      </c>
      <c r="B17" s="30" t="s">
        <v>49</v>
      </c>
      <c r="C17" s="30" t="s">
        <v>50</v>
      </c>
      <c r="D17" s="31" t="s">
        <v>70</v>
      </c>
      <c r="E17" s="32" t="s">
        <v>71</v>
      </c>
    </row>
    <row r="18" spans="1:5" ht="12.75">
      <c r="A18" s="33" t="s">
        <v>53</v>
      </c>
      <c r="B18" s="34"/>
      <c r="C18" s="34" t="s">
        <v>51</v>
      </c>
      <c r="D18" s="35"/>
      <c r="E18" s="36"/>
    </row>
    <row r="19" spans="1:5" ht="12.75">
      <c r="A19" s="38" t="s">
        <v>54</v>
      </c>
      <c r="B19" s="34"/>
      <c r="C19" s="34" t="s">
        <v>51</v>
      </c>
      <c r="D19" s="35"/>
      <c r="E19" s="36"/>
    </row>
    <row r="20" spans="1:5" ht="12.75">
      <c r="A20" s="41" t="s">
        <v>93</v>
      </c>
      <c r="B20" s="34" t="s">
        <v>52</v>
      </c>
      <c r="C20" s="34">
        <v>40500</v>
      </c>
      <c r="D20" s="35">
        <v>5.31</v>
      </c>
      <c r="E20" s="36">
        <f aca="true" t="shared" si="0" ref="E20:E28">C20*D20</f>
        <v>215054.99999999997</v>
      </c>
    </row>
    <row r="21" spans="1:5" ht="12.75">
      <c r="A21" s="37" t="s">
        <v>99</v>
      </c>
      <c r="B21" s="34" t="s">
        <v>52</v>
      </c>
      <c r="C21" s="40">
        <v>2000</v>
      </c>
      <c r="D21" s="35">
        <v>6.75</v>
      </c>
      <c r="E21" s="36">
        <f>C21*D21</f>
        <v>13500</v>
      </c>
    </row>
    <row r="22" spans="1:5" ht="12.75">
      <c r="A22" s="37" t="s">
        <v>55</v>
      </c>
      <c r="B22" s="34" t="s">
        <v>52</v>
      </c>
      <c r="C22" s="40">
        <v>16452</v>
      </c>
      <c r="D22" s="35">
        <v>6.75</v>
      </c>
      <c r="E22" s="36">
        <f t="shared" si="0"/>
        <v>111051</v>
      </c>
    </row>
    <row r="23" spans="1:5" ht="12.75">
      <c r="A23" s="37" t="s">
        <v>246</v>
      </c>
      <c r="B23" s="34" t="s">
        <v>52</v>
      </c>
      <c r="C23" s="40">
        <v>380</v>
      </c>
      <c r="D23" s="35">
        <v>6.75</v>
      </c>
      <c r="E23" s="36">
        <f>C23*D23</f>
        <v>2565</v>
      </c>
    </row>
    <row r="24" spans="1:5" ht="12.75">
      <c r="A24" s="37" t="s">
        <v>247</v>
      </c>
      <c r="B24" s="34" t="s">
        <v>52</v>
      </c>
      <c r="C24" s="40">
        <v>1350</v>
      </c>
      <c r="D24" s="35">
        <v>17.91</v>
      </c>
      <c r="E24" s="36">
        <f t="shared" si="0"/>
        <v>24178.5</v>
      </c>
    </row>
    <row r="25" spans="1:5" ht="12.75">
      <c r="A25" s="37" t="s">
        <v>56</v>
      </c>
      <c r="B25" s="34" t="s">
        <v>52</v>
      </c>
      <c r="C25" s="34">
        <v>3750</v>
      </c>
      <c r="D25" s="35">
        <v>25.2</v>
      </c>
      <c r="E25" s="36">
        <f t="shared" si="0"/>
        <v>94500</v>
      </c>
    </row>
    <row r="26" spans="1:5" ht="12.75">
      <c r="A26" s="37" t="s">
        <v>81</v>
      </c>
      <c r="B26" s="34" t="s">
        <v>52</v>
      </c>
      <c r="C26" s="34">
        <v>4300</v>
      </c>
      <c r="D26" s="35">
        <v>35.55</v>
      </c>
      <c r="E26" s="36">
        <f t="shared" si="0"/>
        <v>152865</v>
      </c>
    </row>
    <row r="27" spans="1:5" ht="12.75">
      <c r="A27" s="37" t="s">
        <v>88</v>
      </c>
      <c r="B27" s="34" t="s">
        <v>52</v>
      </c>
      <c r="C27" s="34">
        <v>750</v>
      </c>
      <c r="D27" s="35">
        <v>35.55</v>
      </c>
      <c r="E27" s="36">
        <f t="shared" si="0"/>
        <v>26662.499999999996</v>
      </c>
    </row>
    <row r="28" spans="1:5" ht="12.75">
      <c r="A28" s="37" t="s">
        <v>87</v>
      </c>
      <c r="B28" s="34" t="s">
        <v>52</v>
      </c>
      <c r="C28" s="34">
        <v>1934</v>
      </c>
      <c r="D28" s="35">
        <v>57.6</v>
      </c>
      <c r="E28" s="36">
        <f t="shared" si="0"/>
        <v>111398.40000000001</v>
      </c>
    </row>
    <row r="29" spans="1:5" ht="12.75">
      <c r="A29" s="38" t="s">
        <v>76</v>
      </c>
      <c r="B29" s="34"/>
      <c r="C29" s="34"/>
      <c r="D29" s="35"/>
      <c r="E29" s="36"/>
    </row>
    <row r="30" spans="1:5" ht="12.75">
      <c r="A30" s="37" t="s">
        <v>77</v>
      </c>
      <c r="B30" s="34" t="s">
        <v>52</v>
      </c>
      <c r="C30" s="40">
        <v>42000</v>
      </c>
      <c r="D30" s="35">
        <v>6.5</v>
      </c>
      <c r="E30" s="36">
        <f>C30*D30</f>
        <v>273000</v>
      </c>
    </row>
    <row r="31" spans="1:5" ht="12.75">
      <c r="A31" s="37" t="s">
        <v>85</v>
      </c>
      <c r="B31" s="34" t="s">
        <v>52</v>
      </c>
      <c r="C31" s="40">
        <v>3850</v>
      </c>
      <c r="D31" s="35">
        <v>13.4</v>
      </c>
      <c r="E31" s="36">
        <f>C31*D31</f>
        <v>51590</v>
      </c>
    </row>
    <row r="32" spans="1:5" ht="12.75">
      <c r="A32" s="37" t="s">
        <v>86</v>
      </c>
      <c r="B32" s="34" t="s">
        <v>52</v>
      </c>
      <c r="C32" s="40">
        <v>7050</v>
      </c>
      <c r="D32" s="35">
        <v>21.6</v>
      </c>
      <c r="E32" s="36">
        <f>C32*D32</f>
        <v>152280</v>
      </c>
    </row>
    <row r="33" spans="1:5" ht="12.75">
      <c r="A33" s="37" t="s">
        <v>78</v>
      </c>
      <c r="B33" s="34" t="s">
        <v>52</v>
      </c>
      <c r="C33" s="40">
        <v>6284</v>
      </c>
      <c r="D33" s="35">
        <v>29.7</v>
      </c>
      <c r="E33" s="36">
        <f>C33*D33</f>
        <v>186634.8</v>
      </c>
    </row>
    <row r="34" spans="1:5" ht="12.75">
      <c r="A34" s="37" t="s">
        <v>82</v>
      </c>
      <c r="B34" s="34" t="s">
        <v>52</v>
      </c>
      <c r="C34" s="40">
        <v>800</v>
      </c>
      <c r="D34" s="35">
        <v>40.1</v>
      </c>
      <c r="E34" s="36">
        <f>C34*D34</f>
        <v>32080</v>
      </c>
    </row>
    <row r="35" spans="1:5" ht="12.75">
      <c r="A35" s="37" t="s">
        <v>248</v>
      </c>
      <c r="B35" s="34" t="s">
        <v>52</v>
      </c>
      <c r="C35" s="40">
        <v>1451</v>
      </c>
      <c r="D35" s="35">
        <v>40.1</v>
      </c>
      <c r="E35" s="36">
        <f>C35*D35</f>
        <v>58185.1</v>
      </c>
    </row>
    <row r="36" spans="1:5" ht="12.75">
      <c r="A36" s="37" t="s">
        <v>100</v>
      </c>
      <c r="B36" s="34" t="s">
        <v>52</v>
      </c>
      <c r="C36" s="40">
        <v>366</v>
      </c>
      <c r="D36" s="35">
        <v>66.7</v>
      </c>
      <c r="E36" s="36">
        <f>C36*D36</f>
        <v>24412.2</v>
      </c>
    </row>
    <row r="37" spans="1:5" ht="12.75">
      <c r="A37" s="33" t="s">
        <v>75</v>
      </c>
      <c r="B37" s="33"/>
      <c r="C37" s="33"/>
      <c r="D37" s="35"/>
      <c r="E37" s="36"/>
    </row>
    <row r="38" spans="1:5" ht="12.75">
      <c r="A38" s="39" t="s">
        <v>79</v>
      </c>
      <c r="B38" s="33"/>
      <c r="C38" s="33"/>
      <c r="D38" s="35"/>
      <c r="E38" s="36"/>
    </row>
    <row r="39" spans="1:5" ht="12.75">
      <c r="A39" s="43" t="s">
        <v>163</v>
      </c>
      <c r="B39" s="42" t="s">
        <v>52</v>
      </c>
      <c r="C39" s="42">
        <v>2100</v>
      </c>
      <c r="D39" s="35">
        <v>4.5</v>
      </c>
      <c r="E39" s="36">
        <f aca="true" t="shared" si="1" ref="E39:E48">C39*D39</f>
        <v>9450</v>
      </c>
    </row>
    <row r="40" spans="1:5" ht="12.75">
      <c r="A40" s="43" t="s">
        <v>164</v>
      </c>
      <c r="B40" s="42" t="s">
        <v>52</v>
      </c>
      <c r="C40" s="42">
        <v>812</v>
      </c>
      <c r="D40" s="35">
        <v>4.86</v>
      </c>
      <c r="E40" s="36">
        <f t="shared" si="1"/>
        <v>3946.32</v>
      </c>
    </row>
    <row r="41" spans="1:5" ht="12.75">
      <c r="A41" s="43" t="s">
        <v>212</v>
      </c>
      <c r="B41" s="42" t="s">
        <v>52</v>
      </c>
      <c r="C41" s="42">
        <v>1278</v>
      </c>
      <c r="D41" s="35">
        <v>4.86</v>
      </c>
      <c r="E41" s="36">
        <f t="shared" si="1"/>
        <v>6211.080000000001</v>
      </c>
    </row>
    <row r="42" spans="1:5" ht="12.75">
      <c r="A42" s="43" t="s">
        <v>213</v>
      </c>
      <c r="B42" s="42" t="s">
        <v>52</v>
      </c>
      <c r="C42" s="42">
        <v>550</v>
      </c>
      <c r="D42" s="35">
        <v>5.22</v>
      </c>
      <c r="E42" s="36">
        <f>C42*D42</f>
        <v>2871</v>
      </c>
    </row>
    <row r="43" spans="1:5" ht="12.75">
      <c r="A43" s="43" t="s">
        <v>221</v>
      </c>
      <c r="B43" s="42" t="s">
        <v>52</v>
      </c>
      <c r="C43" s="42">
        <v>206</v>
      </c>
      <c r="D43" s="35">
        <v>7.47</v>
      </c>
      <c r="E43" s="36">
        <f>C43*D43</f>
        <v>1538.82</v>
      </c>
    </row>
    <row r="44" spans="1:5" ht="12.75">
      <c r="A44" s="43" t="s">
        <v>249</v>
      </c>
      <c r="B44" s="42" t="s">
        <v>52</v>
      </c>
      <c r="C44" s="42">
        <v>600</v>
      </c>
      <c r="D44" s="35">
        <v>7.47</v>
      </c>
      <c r="E44" s="36">
        <f>C44*D44</f>
        <v>4482</v>
      </c>
    </row>
    <row r="45" spans="1:5" ht="12.75">
      <c r="A45" s="43" t="s">
        <v>222</v>
      </c>
      <c r="B45" s="42" t="s">
        <v>52</v>
      </c>
      <c r="C45" s="42">
        <v>220</v>
      </c>
      <c r="D45" s="35">
        <v>8.73</v>
      </c>
      <c r="E45" s="36">
        <f t="shared" si="1"/>
        <v>1920.6000000000001</v>
      </c>
    </row>
    <row r="46" spans="1:5" ht="12.75">
      <c r="A46" s="43" t="s">
        <v>250</v>
      </c>
      <c r="B46" s="42" t="s">
        <v>52</v>
      </c>
      <c r="C46" s="42">
        <v>300</v>
      </c>
      <c r="D46" s="35">
        <v>15.54</v>
      </c>
      <c r="E46" s="36">
        <f>C46*D46</f>
        <v>4662</v>
      </c>
    </row>
    <row r="47" spans="1:5" ht="12.75">
      <c r="A47" s="43" t="s">
        <v>223</v>
      </c>
      <c r="B47" s="42" t="s">
        <v>52</v>
      </c>
      <c r="C47" s="42">
        <v>370</v>
      </c>
      <c r="D47" s="35">
        <v>25.05</v>
      </c>
      <c r="E47" s="36">
        <f t="shared" si="1"/>
        <v>9268.5</v>
      </c>
    </row>
    <row r="48" spans="1:5" ht="12.75">
      <c r="A48" s="43" t="s">
        <v>214</v>
      </c>
      <c r="B48" s="42" t="s">
        <v>52</v>
      </c>
      <c r="C48" s="42">
        <v>54</v>
      </c>
      <c r="D48" s="35">
        <v>36.14</v>
      </c>
      <c r="E48" s="36">
        <f t="shared" si="1"/>
        <v>1951.56</v>
      </c>
    </row>
    <row r="49" spans="1:5" ht="12.75">
      <c r="A49" s="39" t="s">
        <v>80</v>
      </c>
      <c r="B49" s="42"/>
      <c r="C49" s="42"/>
      <c r="D49" s="35"/>
      <c r="E49" s="36"/>
    </row>
    <row r="50" spans="1:5" ht="12.75">
      <c r="A50" s="43" t="s">
        <v>224</v>
      </c>
      <c r="B50" s="42" t="s">
        <v>52</v>
      </c>
      <c r="C50" s="42">
        <v>422</v>
      </c>
      <c r="D50" s="35">
        <v>6.48</v>
      </c>
      <c r="E50" s="36">
        <f aca="true" t="shared" si="2" ref="E50:E56">C50*D50</f>
        <v>2734.5600000000004</v>
      </c>
    </row>
    <row r="51" spans="1:5" ht="12.75">
      <c r="A51" s="43" t="s">
        <v>215</v>
      </c>
      <c r="B51" s="42" t="s">
        <v>52</v>
      </c>
      <c r="C51" s="42">
        <v>183</v>
      </c>
      <c r="D51" s="35">
        <v>6.8</v>
      </c>
      <c r="E51" s="36">
        <f t="shared" si="2"/>
        <v>1244.3999999999999</v>
      </c>
    </row>
    <row r="52" spans="1:5" ht="12.75">
      <c r="A52" s="43" t="s">
        <v>165</v>
      </c>
      <c r="B52" s="42" t="s">
        <v>52</v>
      </c>
      <c r="C52" s="42">
        <v>1320</v>
      </c>
      <c r="D52" s="35">
        <v>10.62</v>
      </c>
      <c r="E52" s="36">
        <f t="shared" si="2"/>
        <v>14018.4</v>
      </c>
    </row>
    <row r="53" spans="1:5" ht="12.75">
      <c r="A53" s="43" t="s">
        <v>225</v>
      </c>
      <c r="B53" s="42" t="s">
        <v>52</v>
      </c>
      <c r="C53" s="42">
        <v>196</v>
      </c>
      <c r="D53" s="35">
        <v>11.43</v>
      </c>
      <c r="E53" s="36">
        <f t="shared" si="2"/>
        <v>2240.2799999999997</v>
      </c>
    </row>
    <row r="54" spans="1:5" ht="12.75">
      <c r="A54" s="43" t="s">
        <v>216</v>
      </c>
      <c r="B54" s="42" t="s">
        <v>52</v>
      </c>
      <c r="C54" s="42">
        <v>404</v>
      </c>
      <c r="D54" s="35">
        <v>12.24</v>
      </c>
      <c r="E54" s="36">
        <f t="shared" si="2"/>
        <v>4944.96</v>
      </c>
    </row>
    <row r="55" spans="1:5" ht="12.75">
      <c r="A55" s="43" t="s">
        <v>166</v>
      </c>
      <c r="B55" s="42" t="s">
        <v>52</v>
      </c>
      <c r="C55" s="42">
        <v>88</v>
      </c>
      <c r="D55" s="35">
        <v>12.24</v>
      </c>
      <c r="E55" s="36">
        <f t="shared" si="2"/>
        <v>1077.1200000000001</v>
      </c>
    </row>
    <row r="56" spans="1:5" ht="12.75">
      <c r="A56" s="43" t="s">
        <v>226</v>
      </c>
      <c r="B56" s="42" t="s">
        <v>52</v>
      </c>
      <c r="C56" s="42">
        <v>180</v>
      </c>
      <c r="D56" s="35">
        <v>25.15</v>
      </c>
      <c r="E56" s="36">
        <f t="shared" si="2"/>
        <v>4527</v>
      </c>
    </row>
    <row r="57" spans="1:5" ht="12.75">
      <c r="A57" s="33" t="s">
        <v>57</v>
      </c>
      <c r="B57" s="34"/>
      <c r="C57" s="34"/>
      <c r="D57" s="35"/>
      <c r="E57" s="36"/>
    </row>
    <row r="58" spans="1:5" ht="12.75">
      <c r="A58" s="43" t="s">
        <v>138</v>
      </c>
      <c r="B58" s="42" t="s">
        <v>52</v>
      </c>
      <c r="C58" s="49">
        <v>66</v>
      </c>
      <c r="D58" s="35">
        <v>250</v>
      </c>
      <c r="E58" s="36">
        <f>C58*D58</f>
        <v>16500</v>
      </c>
    </row>
    <row r="59" spans="1:5" ht="12.75">
      <c r="A59" s="43" t="s">
        <v>139</v>
      </c>
      <c r="B59" s="42" t="s">
        <v>52</v>
      </c>
      <c r="C59" s="49">
        <v>124</v>
      </c>
      <c r="D59" s="35">
        <v>300</v>
      </c>
      <c r="E59" s="36">
        <f aca="true" t="shared" si="3" ref="E59:E67">C59*D59</f>
        <v>37200</v>
      </c>
    </row>
    <row r="60" spans="1:5" ht="12.75">
      <c r="A60" s="43" t="s">
        <v>140</v>
      </c>
      <c r="B60" s="42" t="s">
        <v>52</v>
      </c>
      <c r="C60" s="49">
        <v>11</v>
      </c>
      <c r="D60" s="35">
        <v>325</v>
      </c>
      <c r="E60" s="36">
        <f t="shared" si="3"/>
        <v>3575</v>
      </c>
    </row>
    <row r="61" spans="1:5" ht="12.75">
      <c r="A61" s="43" t="s">
        <v>141</v>
      </c>
      <c r="B61" s="42" t="s">
        <v>52</v>
      </c>
      <c r="C61" s="49">
        <v>170</v>
      </c>
      <c r="D61" s="35">
        <v>625</v>
      </c>
      <c r="E61" s="36">
        <f t="shared" si="3"/>
        <v>106250</v>
      </c>
    </row>
    <row r="62" spans="1:5" ht="12.75">
      <c r="A62" s="43" t="s">
        <v>142</v>
      </c>
      <c r="B62" s="42" t="s">
        <v>52</v>
      </c>
      <c r="C62" s="49">
        <v>4</v>
      </c>
      <c r="D62" s="35">
        <v>750</v>
      </c>
      <c r="E62" s="36">
        <f t="shared" si="3"/>
        <v>3000</v>
      </c>
    </row>
    <row r="63" spans="1:5" ht="12.75">
      <c r="A63" s="43" t="s">
        <v>97</v>
      </c>
      <c r="B63" s="42" t="s">
        <v>52</v>
      </c>
      <c r="C63" s="49">
        <v>531</v>
      </c>
      <c r="D63" s="35">
        <v>960</v>
      </c>
      <c r="E63" s="36">
        <f>C63*D63</f>
        <v>509760</v>
      </c>
    </row>
    <row r="64" spans="1:5" ht="12.75">
      <c r="A64" s="43" t="s">
        <v>143</v>
      </c>
      <c r="B64" s="42" t="s">
        <v>52</v>
      </c>
      <c r="C64" s="49">
        <v>99</v>
      </c>
      <c r="D64" s="35">
        <v>960</v>
      </c>
      <c r="E64" s="36">
        <f t="shared" si="3"/>
        <v>95040</v>
      </c>
    </row>
    <row r="65" spans="1:5" ht="12.75">
      <c r="A65" s="43" t="s">
        <v>144</v>
      </c>
      <c r="B65" s="42" t="s">
        <v>52</v>
      </c>
      <c r="C65" s="49">
        <v>76</v>
      </c>
      <c r="D65" s="35">
        <v>1200</v>
      </c>
      <c r="E65" s="36">
        <f t="shared" si="3"/>
        <v>91200</v>
      </c>
    </row>
    <row r="66" spans="1:5" ht="12.75">
      <c r="A66" s="43" t="s">
        <v>145</v>
      </c>
      <c r="B66" s="42" t="s">
        <v>52</v>
      </c>
      <c r="C66" s="49">
        <v>337</v>
      </c>
      <c r="D66" s="35">
        <v>1400</v>
      </c>
      <c r="E66" s="36">
        <f t="shared" si="3"/>
        <v>471800</v>
      </c>
    </row>
    <row r="67" spans="1:5" ht="12.75">
      <c r="A67" s="43" t="s">
        <v>251</v>
      </c>
      <c r="B67" s="42" t="s">
        <v>52</v>
      </c>
      <c r="C67" s="49">
        <v>3</v>
      </c>
      <c r="D67" s="35">
        <v>3500</v>
      </c>
      <c r="E67" s="36">
        <f t="shared" si="3"/>
        <v>10500</v>
      </c>
    </row>
    <row r="68" spans="1:5" ht="12.75">
      <c r="A68" s="43" t="s">
        <v>252</v>
      </c>
      <c r="B68" s="42" t="s">
        <v>52</v>
      </c>
      <c r="C68" s="49">
        <v>1</v>
      </c>
      <c r="D68" s="35">
        <v>3500</v>
      </c>
      <c r="E68" s="36">
        <f>C68*D68</f>
        <v>3500</v>
      </c>
    </row>
    <row r="69" spans="1:5" ht="12.75">
      <c r="A69" s="43" t="s">
        <v>90</v>
      </c>
      <c r="B69" s="42" t="s">
        <v>52</v>
      </c>
      <c r="C69" s="49">
        <v>4258</v>
      </c>
      <c r="D69" s="35">
        <v>120</v>
      </c>
      <c r="E69" s="36">
        <f>C69*D69</f>
        <v>510960</v>
      </c>
    </row>
    <row r="70" spans="1:5" ht="12.75">
      <c r="A70" s="43" t="s">
        <v>83</v>
      </c>
      <c r="B70" s="42" t="s">
        <v>52</v>
      </c>
      <c r="C70" s="49">
        <v>3386</v>
      </c>
      <c r="D70" s="35">
        <v>130</v>
      </c>
      <c r="E70" s="36">
        <f>C70*D70</f>
        <v>440180</v>
      </c>
    </row>
    <row r="71" spans="1:5" ht="12.75">
      <c r="A71" s="43" t="s">
        <v>167</v>
      </c>
      <c r="B71" s="42" t="s">
        <v>52</v>
      </c>
      <c r="C71" s="49">
        <v>600</v>
      </c>
      <c r="D71" s="35">
        <v>250</v>
      </c>
      <c r="E71" s="36">
        <f>C71*D71</f>
        <v>150000</v>
      </c>
    </row>
    <row r="72" spans="1:5" ht="12.75">
      <c r="A72" s="43" t="s">
        <v>227</v>
      </c>
      <c r="B72" s="42" t="s">
        <v>52</v>
      </c>
      <c r="C72" s="49">
        <v>38</v>
      </c>
      <c r="D72" s="35">
        <v>300</v>
      </c>
      <c r="E72" s="36">
        <f>C72*D72</f>
        <v>11400</v>
      </c>
    </row>
    <row r="73" spans="1:5" ht="12.75">
      <c r="A73" s="43" t="s">
        <v>84</v>
      </c>
      <c r="B73" s="42" t="s">
        <v>52</v>
      </c>
      <c r="C73" s="49">
        <v>154</v>
      </c>
      <c r="D73" s="35">
        <v>320</v>
      </c>
      <c r="E73" s="36">
        <f>C73*D73</f>
        <v>49280</v>
      </c>
    </row>
    <row r="74" spans="1:5" ht="12.75">
      <c r="A74" s="43" t="s">
        <v>146</v>
      </c>
      <c r="B74" s="42" t="s">
        <v>52</v>
      </c>
      <c r="C74" s="49">
        <v>108</v>
      </c>
      <c r="D74" s="35">
        <v>320</v>
      </c>
      <c r="E74" s="36">
        <f aca="true" t="shared" si="4" ref="E74:E85">C74*D74</f>
        <v>34560</v>
      </c>
    </row>
    <row r="75" spans="1:5" ht="12.75">
      <c r="A75" s="43" t="s">
        <v>253</v>
      </c>
      <c r="B75" s="42" t="s">
        <v>52</v>
      </c>
      <c r="C75" s="49">
        <v>17</v>
      </c>
      <c r="D75" s="35">
        <v>350</v>
      </c>
      <c r="E75" s="36">
        <f>C75*D75</f>
        <v>5950</v>
      </c>
    </row>
    <row r="76" spans="1:5" ht="12.75">
      <c r="A76" s="43" t="s">
        <v>228</v>
      </c>
      <c r="B76" s="42" t="s">
        <v>52</v>
      </c>
      <c r="C76" s="49">
        <v>16</v>
      </c>
      <c r="D76" s="35">
        <v>365</v>
      </c>
      <c r="E76" s="36">
        <f>C76*D76</f>
        <v>5840</v>
      </c>
    </row>
    <row r="77" spans="1:5" ht="12.75">
      <c r="A77" s="43" t="s">
        <v>229</v>
      </c>
      <c r="B77" s="42" t="s">
        <v>52</v>
      </c>
      <c r="C77" s="49">
        <v>40</v>
      </c>
      <c r="D77" s="35">
        <v>403</v>
      </c>
      <c r="E77" s="36">
        <f>C77*D77</f>
        <v>16120</v>
      </c>
    </row>
    <row r="78" spans="1:5" ht="12.75">
      <c r="A78" s="43" t="s">
        <v>230</v>
      </c>
      <c r="B78" s="42" t="s">
        <v>52</v>
      </c>
      <c r="C78" s="49">
        <v>181</v>
      </c>
      <c r="D78" s="35">
        <v>350</v>
      </c>
      <c r="E78" s="36">
        <f>C78*D78</f>
        <v>63350</v>
      </c>
    </row>
    <row r="79" spans="1:5" ht="12.75">
      <c r="A79" s="43" t="s">
        <v>89</v>
      </c>
      <c r="B79" s="42" t="s">
        <v>52</v>
      </c>
      <c r="C79" s="49">
        <v>346</v>
      </c>
      <c r="D79" s="35">
        <v>430</v>
      </c>
      <c r="E79" s="36">
        <f t="shared" si="4"/>
        <v>148780</v>
      </c>
    </row>
    <row r="80" spans="1:5" ht="12.75">
      <c r="A80" s="43" t="s">
        <v>231</v>
      </c>
      <c r="B80" s="42" t="s">
        <v>52</v>
      </c>
      <c r="C80" s="49">
        <v>80</v>
      </c>
      <c r="D80" s="35">
        <v>530</v>
      </c>
      <c r="E80" s="36">
        <f>C80*D80</f>
        <v>42400</v>
      </c>
    </row>
    <row r="81" spans="1:5" ht="12.75">
      <c r="A81" s="43" t="s">
        <v>232</v>
      </c>
      <c r="B81" s="42" t="s">
        <v>52</v>
      </c>
      <c r="C81" s="49">
        <v>35</v>
      </c>
      <c r="D81" s="35">
        <v>650</v>
      </c>
      <c r="E81" s="36">
        <f t="shared" si="4"/>
        <v>22750</v>
      </c>
    </row>
    <row r="82" spans="1:5" ht="12.75">
      <c r="A82" s="43" t="s">
        <v>94</v>
      </c>
      <c r="B82" s="42" t="s">
        <v>52</v>
      </c>
      <c r="C82" s="49">
        <v>54</v>
      </c>
      <c r="D82" s="35">
        <v>650</v>
      </c>
      <c r="E82" s="36">
        <f>C82*D82</f>
        <v>35100</v>
      </c>
    </row>
    <row r="83" spans="1:5" ht="12.75">
      <c r="A83" s="43" t="s">
        <v>147</v>
      </c>
      <c r="B83" s="42" t="s">
        <v>52</v>
      </c>
      <c r="C83" s="49">
        <v>39</v>
      </c>
      <c r="D83" s="35">
        <v>1800</v>
      </c>
      <c r="E83" s="36">
        <f t="shared" si="4"/>
        <v>70200</v>
      </c>
    </row>
    <row r="84" spans="1:5" ht="12.75">
      <c r="A84" s="43" t="s">
        <v>173</v>
      </c>
      <c r="B84" s="42" t="s">
        <v>52</v>
      </c>
      <c r="C84" s="49">
        <v>15</v>
      </c>
      <c r="D84" s="35">
        <v>1600</v>
      </c>
      <c r="E84" s="36">
        <f t="shared" si="4"/>
        <v>24000</v>
      </c>
    </row>
    <row r="85" spans="1:5" ht="12.75">
      <c r="A85" s="43" t="s">
        <v>217</v>
      </c>
      <c r="B85" s="42" t="s">
        <v>52</v>
      </c>
      <c r="C85" s="49">
        <v>36</v>
      </c>
      <c r="D85" s="35">
        <v>748</v>
      </c>
      <c r="E85" s="36">
        <f t="shared" si="4"/>
        <v>26928</v>
      </c>
    </row>
    <row r="86" spans="1:5" ht="12.75">
      <c r="A86" s="43" t="s">
        <v>149</v>
      </c>
      <c r="B86" s="42" t="s">
        <v>52</v>
      </c>
      <c r="C86" s="49">
        <v>100</v>
      </c>
      <c r="D86" s="35">
        <v>110</v>
      </c>
      <c r="E86" s="36">
        <f>C86*D86</f>
        <v>11000</v>
      </c>
    </row>
    <row r="87" spans="1:5" ht="12.75">
      <c r="A87" s="43" t="s">
        <v>148</v>
      </c>
      <c r="B87" s="42" t="s">
        <v>52</v>
      </c>
      <c r="C87" s="49">
        <v>1142</v>
      </c>
      <c r="D87" s="35">
        <v>110</v>
      </c>
      <c r="E87" s="36">
        <f aca="true" t="shared" si="5" ref="E87:E95">C87*D87</f>
        <v>125620</v>
      </c>
    </row>
    <row r="88" spans="1:5" ht="12.75">
      <c r="A88" s="43" t="s">
        <v>150</v>
      </c>
      <c r="B88" s="42" t="s">
        <v>52</v>
      </c>
      <c r="C88" s="49">
        <v>1785</v>
      </c>
      <c r="D88" s="35">
        <v>115</v>
      </c>
      <c r="E88" s="36">
        <f t="shared" si="5"/>
        <v>205275</v>
      </c>
    </row>
    <row r="89" spans="1:5" ht="12.75">
      <c r="A89" s="43" t="s">
        <v>151</v>
      </c>
      <c r="B89" s="42" t="s">
        <v>52</v>
      </c>
      <c r="C89" s="49">
        <v>2590</v>
      </c>
      <c r="D89" s="35">
        <v>120</v>
      </c>
      <c r="E89" s="36">
        <f t="shared" si="5"/>
        <v>310800</v>
      </c>
    </row>
    <row r="90" spans="1:5" ht="12.75">
      <c r="A90" s="43" t="s">
        <v>177</v>
      </c>
      <c r="B90" s="42" t="s">
        <v>52</v>
      </c>
      <c r="C90" s="49">
        <v>78</v>
      </c>
      <c r="D90" s="35">
        <v>330</v>
      </c>
      <c r="E90" s="36">
        <f>C90*D90</f>
        <v>25740</v>
      </c>
    </row>
    <row r="91" spans="1:5" ht="12.75">
      <c r="A91" s="43" t="s">
        <v>218</v>
      </c>
      <c r="B91" s="42" t="s">
        <v>52</v>
      </c>
      <c r="C91" s="49">
        <v>47</v>
      </c>
      <c r="D91" s="35">
        <v>300</v>
      </c>
      <c r="E91" s="36">
        <f t="shared" si="5"/>
        <v>14100</v>
      </c>
    </row>
    <row r="92" spans="1:5" ht="12.75">
      <c r="A92" s="43" t="s">
        <v>233</v>
      </c>
      <c r="B92" s="42" t="s">
        <v>52</v>
      </c>
      <c r="C92" s="49">
        <v>49</v>
      </c>
      <c r="D92" s="35">
        <v>320</v>
      </c>
      <c r="E92" s="36">
        <f>C92*D92</f>
        <v>15680</v>
      </c>
    </row>
    <row r="93" spans="1:5" ht="12.75">
      <c r="A93" s="43" t="s">
        <v>254</v>
      </c>
      <c r="B93" s="42" t="s">
        <v>52</v>
      </c>
      <c r="C93" s="49">
        <v>35</v>
      </c>
      <c r="D93" s="35">
        <v>320</v>
      </c>
      <c r="E93" s="36">
        <f>C93*D93</f>
        <v>11200</v>
      </c>
    </row>
    <row r="94" spans="1:5" ht="12.75">
      <c r="A94" s="43" t="s">
        <v>152</v>
      </c>
      <c r="B94" s="42" t="s">
        <v>52</v>
      </c>
      <c r="C94" s="49">
        <v>38</v>
      </c>
      <c r="D94" s="35">
        <v>400</v>
      </c>
      <c r="E94" s="36">
        <f t="shared" si="5"/>
        <v>15200</v>
      </c>
    </row>
    <row r="95" spans="1:5" ht="12.75">
      <c r="A95" s="43" t="s">
        <v>153</v>
      </c>
      <c r="B95" s="42" t="s">
        <v>52</v>
      </c>
      <c r="C95" s="49">
        <v>131</v>
      </c>
      <c r="D95" s="35">
        <v>620</v>
      </c>
      <c r="E95" s="36">
        <f t="shared" si="5"/>
        <v>81220</v>
      </c>
    </row>
    <row r="96" spans="1:5" ht="12.75">
      <c r="A96" s="33" t="s">
        <v>58</v>
      </c>
      <c r="B96" s="34"/>
      <c r="C96" s="34"/>
      <c r="D96" s="35"/>
      <c r="E96" s="36"/>
    </row>
    <row r="97" spans="1:5" ht="12.75">
      <c r="A97" s="39" t="s">
        <v>59</v>
      </c>
      <c r="B97" s="34"/>
      <c r="C97" s="34"/>
      <c r="D97" s="35"/>
      <c r="E97" s="36"/>
    </row>
    <row r="98" spans="1:5" ht="12.75">
      <c r="A98" s="37" t="s">
        <v>174</v>
      </c>
      <c r="B98" s="34" t="s">
        <v>52</v>
      </c>
      <c r="C98" s="34">
        <v>96</v>
      </c>
      <c r="D98" s="35">
        <v>180</v>
      </c>
      <c r="E98" s="36">
        <f>C98*D98</f>
        <v>17280</v>
      </c>
    </row>
    <row r="99" spans="1:5" ht="12.75">
      <c r="A99" s="37" t="s">
        <v>101</v>
      </c>
      <c r="B99" s="34" t="s">
        <v>52</v>
      </c>
      <c r="C99" s="34">
        <v>731</v>
      </c>
      <c r="D99" s="36">
        <v>200</v>
      </c>
      <c r="E99" s="36">
        <f aca="true" t="shared" si="6" ref="E99:E162">C99*D99</f>
        <v>146200</v>
      </c>
    </row>
    <row r="100" spans="1:5" ht="12.75">
      <c r="A100" s="37" t="s">
        <v>168</v>
      </c>
      <c r="B100" s="34" t="s">
        <v>52</v>
      </c>
      <c r="C100" s="34">
        <v>410</v>
      </c>
      <c r="D100" s="36">
        <v>220</v>
      </c>
      <c r="E100" s="36">
        <f>C100*D100</f>
        <v>90200</v>
      </c>
    </row>
    <row r="101" spans="1:5" ht="12.75">
      <c r="A101" s="37" t="s">
        <v>102</v>
      </c>
      <c r="B101" s="34" t="s">
        <v>52</v>
      </c>
      <c r="C101" s="34">
        <v>250</v>
      </c>
      <c r="D101" s="35">
        <v>320</v>
      </c>
      <c r="E101" s="36">
        <f t="shared" si="6"/>
        <v>80000</v>
      </c>
    </row>
    <row r="102" spans="1:5" ht="12.75">
      <c r="A102" s="37" t="s">
        <v>103</v>
      </c>
      <c r="B102" s="34" t="s">
        <v>52</v>
      </c>
      <c r="C102" s="34">
        <v>215</v>
      </c>
      <c r="D102" s="35">
        <v>340</v>
      </c>
      <c r="E102" s="36">
        <f t="shared" si="6"/>
        <v>73100</v>
      </c>
    </row>
    <row r="103" spans="1:5" ht="12.75">
      <c r="A103" s="37" t="s">
        <v>104</v>
      </c>
      <c r="B103" s="34" t="s">
        <v>52</v>
      </c>
      <c r="C103" s="34">
        <v>232</v>
      </c>
      <c r="D103" s="35">
        <v>350</v>
      </c>
      <c r="E103" s="36">
        <f t="shared" si="6"/>
        <v>81200</v>
      </c>
    </row>
    <row r="104" spans="1:5" ht="12.75">
      <c r="A104" s="37" t="s">
        <v>234</v>
      </c>
      <c r="B104" s="34" t="s">
        <v>52</v>
      </c>
      <c r="C104" s="34">
        <v>232</v>
      </c>
      <c r="D104" s="35">
        <v>480</v>
      </c>
      <c r="E104" s="36">
        <f>C104*D104</f>
        <v>111360</v>
      </c>
    </row>
    <row r="105" spans="1:5" ht="12.75">
      <c r="A105" s="37" t="s">
        <v>105</v>
      </c>
      <c r="B105" s="34" t="s">
        <v>52</v>
      </c>
      <c r="C105" s="34">
        <v>130</v>
      </c>
      <c r="D105" s="35">
        <v>700</v>
      </c>
      <c r="E105" s="36">
        <f t="shared" si="6"/>
        <v>91000</v>
      </c>
    </row>
    <row r="106" spans="1:5" ht="12.75">
      <c r="A106" s="37" t="s">
        <v>255</v>
      </c>
      <c r="B106" s="34" t="s">
        <v>52</v>
      </c>
      <c r="C106" s="34">
        <v>108</v>
      </c>
      <c r="D106" s="35">
        <v>1300</v>
      </c>
      <c r="E106" s="36">
        <f>C106*D106</f>
        <v>140400</v>
      </c>
    </row>
    <row r="107" spans="1:5" ht="12.75">
      <c r="A107" s="37" t="s">
        <v>235</v>
      </c>
      <c r="B107" s="34" t="s">
        <v>52</v>
      </c>
      <c r="C107" s="34">
        <v>4</v>
      </c>
      <c r="D107" s="35">
        <v>2000</v>
      </c>
      <c r="E107" s="36">
        <f t="shared" si="6"/>
        <v>8000</v>
      </c>
    </row>
    <row r="108" spans="1:5" ht="12.75">
      <c r="A108" s="37" t="s">
        <v>169</v>
      </c>
      <c r="B108" s="34" t="s">
        <v>52</v>
      </c>
      <c r="C108" s="34">
        <v>295</v>
      </c>
      <c r="D108" s="35">
        <v>200</v>
      </c>
      <c r="E108" s="36">
        <f t="shared" si="6"/>
        <v>59000</v>
      </c>
    </row>
    <row r="109" spans="1:5" ht="12.75">
      <c r="A109" s="37" t="s">
        <v>256</v>
      </c>
      <c r="B109" s="34" t="s">
        <v>52</v>
      </c>
      <c r="C109" s="34">
        <v>200</v>
      </c>
      <c r="D109" s="35">
        <v>220</v>
      </c>
      <c r="E109" s="36">
        <f>C109*D109</f>
        <v>44000</v>
      </c>
    </row>
    <row r="110" spans="1:5" ht="12.75">
      <c r="A110" s="37" t="s">
        <v>236</v>
      </c>
      <c r="B110" s="34" t="s">
        <v>52</v>
      </c>
      <c r="C110" s="34">
        <v>165</v>
      </c>
      <c r="D110" s="35">
        <v>240</v>
      </c>
      <c r="E110" s="36">
        <f>C110*D110</f>
        <v>39600</v>
      </c>
    </row>
    <row r="111" spans="1:5" ht="12.75">
      <c r="A111" s="37" t="s">
        <v>237</v>
      </c>
      <c r="B111" s="34" t="s">
        <v>52</v>
      </c>
      <c r="C111" s="34">
        <v>79</v>
      </c>
      <c r="D111" s="35">
        <v>340</v>
      </c>
      <c r="E111" s="36">
        <f>C111*D111</f>
        <v>26860</v>
      </c>
    </row>
    <row r="112" spans="1:5" ht="12.75">
      <c r="A112" s="37" t="s">
        <v>106</v>
      </c>
      <c r="B112" s="34" t="s">
        <v>52</v>
      </c>
      <c r="C112" s="34">
        <v>38</v>
      </c>
      <c r="D112" s="35">
        <v>400</v>
      </c>
      <c r="E112" s="36">
        <f t="shared" si="6"/>
        <v>15200</v>
      </c>
    </row>
    <row r="113" spans="1:5" ht="12.75">
      <c r="A113" s="37" t="s">
        <v>238</v>
      </c>
      <c r="B113" s="34" t="s">
        <v>52</v>
      </c>
      <c r="C113" s="34">
        <v>4</v>
      </c>
      <c r="D113" s="35">
        <v>550</v>
      </c>
      <c r="E113" s="36">
        <f>C113*D113</f>
        <v>2200</v>
      </c>
    </row>
    <row r="114" spans="1:5" ht="12.75">
      <c r="A114" s="37" t="s">
        <v>107</v>
      </c>
      <c r="B114" s="34" t="s">
        <v>52</v>
      </c>
      <c r="C114" s="34">
        <v>83</v>
      </c>
      <c r="D114" s="35">
        <v>1100</v>
      </c>
      <c r="E114" s="36">
        <f t="shared" si="6"/>
        <v>91300</v>
      </c>
    </row>
    <row r="115" spans="1:5" ht="12.75">
      <c r="A115" s="37" t="s">
        <v>108</v>
      </c>
      <c r="B115" s="34" t="s">
        <v>52</v>
      </c>
      <c r="C115" s="34">
        <v>111</v>
      </c>
      <c r="D115" s="36">
        <v>730</v>
      </c>
      <c r="E115" s="36">
        <f aca="true" t="shared" si="7" ref="E115:E124">C115*D115</f>
        <v>81030</v>
      </c>
    </row>
    <row r="116" spans="1:5" ht="12.75">
      <c r="A116" s="37" t="s">
        <v>239</v>
      </c>
      <c r="B116" s="34" t="s">
        <v>52</v>
      </c>
      <c r="C116" s="34">
        <v>47</v>
      </c>
      <c r="D116" s="36">
        <v>1100</v>
      </c>
      <c r="E116" s="36">
        <f>C116*D116</f>
        <v>51700</v>
      </c>
    </row>
    <row r="117" spans="1:5" ht="12.75">
      <c r="A117" s="37" t="s">
        <v>109</v>
      </c>
      <c r="B117" s="34" t="s">
        <v>52</v>
      </c>
      <c r="C117" s="34">
        <v>221</v>
      </c>
      <c r="D117" s="35">
        <v>280</v>
      </c>
      <c r="E117" s="36">
        <f t="shared" si="7"/>
        <v>61880</v>
      </c>
    </row>
    <row r="118" spans="1:5" ht="12.75">
      <c r="A118" s="37" t="s">
        <v>170</v>
      </c>
      <c r="B118" s="34" t="s">
        <v>52</v>
      </c>
      <c r="C118" s="34">
        <v>58</v>
      </c>
      <c r="D118" s="35">
        <v>380</v>
      </c>
      <c r="E118" s="36">
        <f t="shared" si="7"/>
        <v>22040</v>
      </c>
    </row>
    <row r="119" spans="1:5" ht="12.75">
      <c r="A119" s="37" t="s">
        <v>110</v>
      </c>
      <c r="B119" s="34" t="s">
        <v>52</v>
      </c>
      <c r="C119" s="34">
        <v>320</v>
      </c>
      <c r="D119" s="35">
        <v>490</v>
      </c>
      <c r="E119" s="36">
        <f t="shared" si="7"/>
        <v>156800</v>
      </c>
    </row>
    <row r="120" spans="1:5" ht="12.75">
      <c r="A120" s="37" t="s">
        <v>111</v>
      </c>
      <c r="B120" s="34" t="s">
        <v>52</v>
      </c>
      <c r="C120" s="34">
        <v>180</v>
      </c>
      <c r="D120" s="35">
        <v>620</v>
      </c>
      <c r="E120" s="36">
        <f t="shared" si="7"/>
        <v>111600</v>
      </c>
    </row>
    <row r="121" spans="1:5" ht="12.75">
      <c r="A121" s="37" t="s">
        <v>240</v>
      </c>
      <c r="B121" s="34" t="s">
        <v>52</v>
      </c>
      <c r="C121" s="34">
        <v>105</v>
      </c>
      <c r="D121" s="35">
        <v>880</v>
      </c>
      <c r="E121" s="36">
        <f>C121*D121</f>
        <v>92400</v>
      </c>
    </row>
    <row r="122" spans="1:5" ht="12.75">
      <c r="A122" s="37" t="s">
        <v>241</v>
      </c>
      <c r="B122" s="34" t="s">
        <v>52</v>
      </c>
      <c r="C122" s="34">
        <v>4</v>
      </c>
      <c r="D122" s="35">
        <v>2650</v>
      </c>
      <c r="E122" s="36">
        <f>C122*D122</f>
        <v>10600</v>
      </c>
    </row>
    <row r="123" spans="1:5" ht="12.75">
      <c r="A123" s="37" t="s">
        <v>175</v>
      </c>
      <c r="B123" s="34" t="s">
        <v>52</v>
      </c>
      <c r="C123" s="34">
        <v>28</v>
      </c>
      <c r="D123" s="35">
        <v>3150</v>
      </c>
      <c r="E123" s="36">
        <f t="shared" si="7"/>
        <v>88200</v>
      </c>
    </row>
    <row r="124" spans="1:5" ht="12.75">
      <c r="A124" s="37" t="s">
        <v>171</v>
      </c>
      <c r="B124" s="34" t="s">
        <v>52</v>
      </c>
      <c r="C124" s="34">
        <v>18</v>
      </c>
      <c r="D124" s="35">
        <v>3950</v>
      </c>
      <c r="E124" s="36">
        <f t="shared" si="7"/>
        <v>71100</v>
      </c>
    </row>
    <row r="125" spans="1:5" ht="12.75">
      <c r="A125" s="38" t="s">
        <v>60</v>
      </c>
      <c r="B125" s="34"/>
      <c r="C125" s="34"/>
      <c r="D125" s="35"/>
      <c r="E125" s="36"/>
    </row>
    <row r="126" spans="1:5" ht="12.75">
      <c r="A126" s="41" t="s">
        <v>242</v>
      </c>
      <c r="B126" s="34" t="s">
        <v>52</v>
      </c>
      <c r="C126" s="34">
        <v>18</v>
      </c>
      <c r="D126" s="35">
        <v>1480</v>
      </c>
      <c r="E126" s="36">
        <f>C126*D126</f>
        <v>26640</v>
      </c>
    </row>
    <row r="127" spans="1:5" ht="12.75">
      <c r="A127" s="41" t="s">
        <v>112</v>
      </c>
      <c r="B127" s="34" t="s">
        <v>52</v>
      </c>
      <c r="C127" s="34">
        <v>50</v>
      </c>
      <c r="D127" s="35">
        <v>1100</v>
      </c>
      <c r="E127" s="36">
        <f t="shared" si="6"/>
        <v>55000</v>
      </c>
    </row>
    <row r="128" spans="1:5" ht="12.75">
      <c r="A128" s="37" t="s">
        <v>113</v>
      </c>
      <c r="B128" s="34" t="s">
        <v>52</v>
      </c>
      <c r="C128" s="34">
        <v>48</v>
      </c>
      <c r="D128" s="35">
        <v>750</v>
      </c>
      <c r="E128" s="36">
        <f t="shared" si="6"/>
        <v>36000</v>
      </c>
    </row>
    <row r="129" spans="1:5" ht="12.75">
      <c r="A129" s="37" t="s">
        <v>172</v>
      </c>
      <c r="B129" s="34" t="s">
        <v>52</v>
      </c>
      <c r="C129" s="34">
        <v>2</v>
      </c>
      <c r="D129" s="35">
        <v>1250</v>
      </c>
      <c r="E129" s="36">
        <f t="shared" si="6"/>
        <v>2500</v>
      </c>
    </row>
    <row r="130" spans="1:5" ht="12.75">
      <c r="A130" s="37" t="s">
        <v>114</v>
      </c>
      <c r="B130" s="34" t="s">
        <v>52</v>
      </c>
      <c r="C130" s="34">
        <v>2</v>
      </c>
      <c r="D130" s="35">
        <v>1100</v>
      </c>
      <c r="E130" s="36">
        <f t="shared" si="6"/>
        <v>2200</v>
      </c>
    </row>
    <row r="131" spans="1:5" ht="12.75">
      <c r="A131" s="37" t="s">
        <v>115</v>
      </c>
      <c r="B131" s="34" t="s">
        <v>52</v>
      </c>
      <c r="C131" s="34">
        <v>17</v>
      </c>
      <c r="D131" s="35">
        <v>1300</v>
      </c>
      <c r="E131" s="36">
        <f t="shared" si="6"/>
        <v>22100</v>
      </c>
    </row>
    <row r="132" spans="1:5" ht="12.75">
      <c r="A132" s="37" t="s">
        <v>116</v>
      </c>
      <c r="B132" s="34" t="s">
        <v>52</v>
      </c>
      <c r="C132" s="34">
        <v>2</v>
      </c>
      <c r="D132" s="35">
        <v>1600</v>
      </c>
      <c r="E132" s="36">
        <f t="shared" si="6"/>
        <v>3200</v>
      </c>
    </row>
    <row r="133" spans="1:5" ht="12.75">
      <c r="A133" s="37" t="s">
        <v>118</v>
      </c>
      <c r="B133" s="34" t="s">
        <v>52</v>
      </c>
      <c r="C133" s="34">
        <v>8</v>
      </c>
      <c r="D133" s="35">
        <v>2700</v>
      </c>
      <c r="E133" s="36">
        <f t="shared" si="6"/>
        <v>21600</v>
      </c>
    </row>
    <row r="134" spans="1:5" ht="12.75">
      <c r="A134" s="37" t="s">
        <v>117</v>
      </c>
      <c r="B134" s="42" t="s">
        <v>52</v>
      </c>
      <c r="C134" s="34">
        <v>8</v>
      </c>
      <c r="D134" s="35">
        <v>4700</v>
      </c>
      <c r="E134" s="36">
        <f t="shared" si="6"/>
        <v>37600</v>
      </c>
    </row>
    <row r="135" spans="1:5" ht="12.75">
      <c r="A135" s="37" t="s">
        <v>119</v>
      </c>
      <c r="B135" s="42" t="s">
        <v>52</v>
      </c>
      <c r="C135" s="34">
        <v>22</v>
      </c>
      <c r="D135" s="35">
        <v>1560</v>
      </c>
      <c r="E135" s="36">
        <f t="shared" si="6"/>
        <v>34320</v>
      </c>
    </row>
    <row r="136" spans="1:5" ht="12.75">
      <c r="A136" s="38" t="s">
        <v>61</v>
      </c>
      <c r="B136" s="34" t="s">
        <v>52</v>
      </c>
      <c r="C136" s="34"/>
      <c r="D136" s="35"/>
      <c r="E136" s="36"/>
    </row>
    <row r="137" spans="1:5" ht="12.75">
      <c r="A137" s="41" t="s">
        <v>120</v>
      </c>
      <c r="B137" s="34" t="s">
        <v>52</v>
      </c>
      <c r="C137" s="34">
        <v>327</v>
      </c>
      <c r="D137" s="35">
        <v>160</v>
      </c>
      <c r="E137" s="36">
        <f t="shared" si="6"/>
        <v>52320</v>
      </c>
    </row>
    <row r="138" spans="1:5" ht="12.75">
      <c r="A138" s="41" t="s">
        <v>121</v>
      </c>
      <c r="B138" s="34" t="s">
        <v>52</v>
      </c>
      <c r="C138" s="34">
        <v>396</v>
      </c>
      <c r="D138" s="35">
        <v>180</v>
      </c>
      <c r="E138" s="36">
        <f t="shared" si="6"/>
        <v>71280</v>
      </c>
    </row>
    <row r="139" spans="1:5" ht="12.75">
      <c r="A139" s="37" t="s">
        <v>122</v>
      </c>
      <c r="B139" s="34" t="s">
        <v>52</v>
      </c>
      <c r="C139" s="34">
        <v>659</v>
      </c>
      <c r="D139" s="35">
        <v>200</v>
      </c>
      <c r="E139" s="36">
        <f t="shared" si="6"/>
        <v>131800</v>
      </c>
    </row>
    <row r="140" spans="1:5" ht="12.75">
      <c r="A140" s="37" t="s">
        <v>123</v>
      </c>
      <c r="B140" s="34" t="s">
        <v>52</v>
      </c>
      <c r="C140" s="34">
        <v>98</v>
      </c>
      <c r="D140" s="35">
        <v>290</v>
      </c>
      <c r="E140" s="36">
        <f t="shared" si="6"/>
        <v>28420</v>
      </c>
    </row>
    <row r="141" spans="1:5" ht="12.75">
      <c r="A141" s="37" t="s">
        <v>124</v>
      </c>
      <c r="B141" s="34" t="s">
        <v>52</v>
      </c>
      <c r="C141" s="34">
        <v>8</v>
      </c>
      <c r="D141" s="35">
        <v>300</v>
      </c>
      <c r="E141" s="36">
        <f t="shared" si="6"/>
        <v>2400</v>
      </c>
    </row>
    <row r="142" spans="1:5" ht="12.75">
      <c r="A142" s="37" t="s">
        <v>125</v>
      </c>
      <c r="B142" s="34" t="s">
        <v>52</v>
      </c>
      <c r="C142" s="34">
        <v>386</v>
      </c>
      <c r="D142" s="35">
        <v>320</v>
      </c>
      <c r="E142" s="36">
        <f t="shared" si="6"/>
        <v>123520</v>
      </c>
    </row>
    <row r="143" spans="1:5" ht="12.75">
      <c r="A143" s="37" t="s">
        <v>126</v>
      </c>
      <c r="B143" s="34" t="s">
        <v>52</v>
      </c>
      <c r="C143" s="34">
        <v>100</v>
      </c>
      <c r="D143" s="35">
        <v>620</v>
      </c>
      <c r="E143" s="36">
        <f t="shared" si="6"/>
        <v>62000</v>
      </c>
    </row>
    <row r="144" spans="1:5" ht="12.75">
      <c r="A144" s="37" t="s">
        <v>127</v>
      </c>
      <c r="B144" s="34" t="s">
        <v>52</v>
      </c>
      <c r="C144" s="34">
        <v>66</v>
      </c>
      <c r="D144" s="35">
        <v>680</v>
      </c>
      <c r="E144" s="36">
        <f t="shared" si="6"/>
        <v>44880</v>
      </c>
    </row>
    <row r="145" spans="1:5" ht="12.75">
      <c r="A145" s="37" t="s">
        <v>243</v>
      </c>
      <c r="B145" s="34" t="s">
        <v>52</v>
      </c>
      <c r="C145" s="34">
        <v>6</v>
      </c>
      <c r="D145" s="35">
        <v>1200</v>
      </c>
      <c r="E145" s="36">
        <f>C145*D145</f>
        <v>7200</v>
      </c>
    </row>
    <row r="146" spans="1:5" ht="12.75">
      <c r="A146" s="37" t="s">
        <v>128</v>
      </c>
      <c r="B146" s="34" t="s">
        <v>52</v>
      </c>
      <c r="C146" s="34">
        <v>36</v>
      </c>
      <c r="D146" s="35">
        <v>1850</v>
      </c>
      <c r="E146" s="36">
        <f t="shared" si="6"/>
        <v>66600</v>
      </c>
    </row>
    <row r="147" spans="1:5" ht="12.75">
      <c r="A147" s="37" t="s">
        <v>257</v>
      </c>
      <c r="B147" s="34" t="s">
        <v>52</v>
      </c>
      <c r="C147" s="34">
        <v>30</v>
      </c>
      <c r="D147" s="35">
        <v>3900</v>
      </c>
      <c r="E147" s="36">
        <f>C147*D147</f>
        <v>117000</v>
      </c>
    </row>
    <row r="148" spans="1:5" ht="12.75">
      <c r="A148" s="37" t="s">
        <v>244</v>
      </c>
      <c r="B148" s="34" t="s">
        <v>52</v>
      </c>
      <c r="C148" s="34">
        <v>2</v>
      </c>
      <c r="D148" s="35">
        <v>180</v>
      </c>
      <c r="E148" s="36">
        <f>C148*D148</f>
        <v>360</v>
      </c>
    </row>
    <row r="149" spans="1:5" ht="12.75">
      <c r="A149" s="37" t="s">
        <v>129</v>
      </c>
      <c r="B149" s="34" t="s">
        <v>52</v>
      </c>
      <c r="C149" s="34">
        <v>328</v>
      </c>
      <c r="D149" s="35">
        <v>190</v>
      </c>
      <c r="E149" s="36">
        <f t="shared" si="6"/>
        <v>62320</v>
      </c>
    </row>
    <row r="150" spans="1:5" ht="12.75">
      <c r="A150" s="37" t="s">
        <v>130</v>
      </c>
      <c r="B150" s="34" t="s">
        <v>52</v>
      </c>
      <c r="C150" s="34">
        <v>461</v>
      </c>
      <c r="D150" s="35">
        <v>220</v>
      </c>
      <c r="E150" s="36">
        <f t="shared" si="6"/>
        <v>101420</v>
      </c>
    </row>
    <row r="151" spans="1:5" ht="12.75">
      <c r="A151" s="37" t="s">
        <v>219</v>
      </c>
      <c r="B151" s="34" t="s">
        <v>52</v>
      </c>
      <c r="C151" s="34">
        <v>145</v>
      </c>
      <c r="D151" s="35">
        <v>360</v>
      </c>
      <c r="E151" s="36">
        <f t="shared" si="6"/>
        <v>52200</v>
      </c>
    </row>
    <row r="152" spans="1:5" ht="12.75">
      <c r="A152" s="37" t="s">
        <v>131</v>
      </c>
      <c r="B152" s="34" t="s">
        <v>52</v>
      </c>
      <c r="C152" s="34">
        <v>41</v>
      </c>
      <c r="D152" s="35">
        <v>680</v>
      </c>
      <c r="E152" s="36">
        <f t="shared" si="6"/>
        <v>27880</v>
      </c>
    </row>
    <row r="153" spans="1:5" ht="12.75">
      <c r="A153" s="37" t="s">
        <v>132</v>
      </c>
      <c r="B153" s="34" t="s">
        <v>52</v>
      </c>
      <c r="C153" s="34">
        <v>32</v>
      </c>
      <c r="D153" s="35">
        <v>1000</v>
      </c>
      <c r="E153" s="36">
        <f t="shared" si="6"/>
        <v>32000</v>
      </c>
    </row>
    <row r="154" spans="1:5" ht="12.75">
      <c r="A154" s="37" t="s">
        <v>258</v>
      </c>
      <c r="B154" s="34" t="s">
        <v>52</v>
      </c>
      <c r="C154" s="34">
        <v>16</v>
      </c>
      <c r="D154" s="35">
        <v>1600</v>
      </c>
      <c r="E154" s="36">
        <f>C154*D154</f>
        <v>25600</v>
      </c>
    </row>
    <row r="155" spans="1:5" ht="12.75">
      <c r="A155" s="37" t="s">
        <v>133</v>
      </c>
      <c r="B155" s="34" t="s">
        <v>52</v>
      </c>
      <c r="C155" s="34">
        <v>6</v>
      </c>
      <c r="D155" s="35">
        <v>3560</v>
      </c>
      <c r="E155" s="36">
        <f t="shared" si="6"/>
        <v>21360</v>
      </c>
    </row>
    <row r="156" spans="1:5" ht="12.75">
      <c r="A156" s="37" t="s">
        <v>134</v>
      </c>
      <c r="B156" s="34" t="s">
        <v>52</v>
      </c>
      <c r="C156" s="34">
        <v>25</v>
      </c>
      <c r="D156" s="35">
        <v>630</v>
      </c>
      <c r="E156" s="36">
        <f t="shared" si="6"/>
        <v>15750</v>
      </c>
    </row>
    <row r="157" spans="1:5" ht="12.75">
      <c r="A157" s="37" t="s">
        <v>259</v>
      </c>
      <c r="B157" s="34" t="s">
        <v>52</v>
      </c>
      <c r="C157" s="34">
        <v>98</v>
      </c>
      <c r="D157" s="35">
        <v>255</v>
      </c>
      <c r="E157" s="36">
        <f>C157*D157</f>
        <v>24990</v>
      </c>
    </row>
    <row r="158" spans="1:5" ht="12.75">
      <c r="A158" s="37" t="s">
        <v>135</v>
      </c>
      <c r="B158" s="34" t="s">
        <v>52</v>
      </c>
      <c r="C158" s="34">
        <v>124</v>
      </c>
      <c r="D158" s="35">
        <v>310</v>
      </c>
      <c r="E158" s="36">
        <f t="shared" si="6"/>
        <v>38440</v>
      </c>
    </row>
    <row r="159" spans="1:5" ht="12.75">
      <c r="A159" s="37" t="s">
        <v>136</v>
      </c>
      <c r="B159" s="34" t="s">
        <v>52</v>
      </c>
      <c r="C159" s="34">
        <v>545</v>
      </c>
      <c r="D159" s="35">
        <v>400</v>
      </c>
      <c r="E159" s="36">
        <f t="shared" si="6"/>
        <v>218000</v>
      </c>
    </row>
    <row r="160" spans="1:5" ht="12.75">
      <c r="A160" s="37" t="s">
        <v>260</v>
      </c>
      <c r="B160" s="34">
        <v>20</v>
      </c>
      <c r="C160" s="34">
        <v>20</v>
      </c>
      <c r="D160" s="35">
        <v>550</v>
      </c>
      <c r="E160" s="36">
        <f>C160*D160</f>
        <v>11000</v>
      </c>
    </row>
    <row r="161" spans="1:5" ht="12.75">
      <c r="A161" s="37" t="s">
        <v>137</v>
      </c>
      <c r="B161" s="34" t="s">
        <v>52</v>
      </c>
      <c r="C161" s="34">
        <v>12</v>
      </c>
      <c r="D161" s="35">
        <v>912</v>
      </c>
      <c r="E161" s="36">
        <f>C161*D161</f>
        <v>10944</v>
      </c>
    </row>
    <row r="162" spans="1:5" ht="12.75">
      <c r="A162" s="37" t="s">
        <v>176</v>
      </c>
      <c r="B162" s="34" t="s">
        <v>52</v>
      </c>
      <c r="C162" s="34">
        <v>2</v>
      </c>
      <c r="D162" s="35">
        <v>2300</v>
      </c>
      <c r="E162" s="36">
        <f t="shared" si="6"/>
        <v>4600</v>
      </c>
    </row>
    <row r="163" spans="1:5" ht="12.75">
      <c r="A163" s="38" t="s">
        <v>261</v>
      </c>
      <c r="B163" s="34" t="s">
        <v>52</v>
      </c>
      <c r="C163" s="34"/>
      <c r="D163" s="35"/>
      <c r="E163" s="36"/>
    </row>
    <row r="164" spans="1:5" ht="12.75">
      <c r="A164" s="37" t="s">
        <v>262</v>
      </c>
      <c r="B164" s="34" t="s">
        <v>52</v>
      </c>
      <c r="C164" s="34">
        <v>120</v>
      </c>
      <c r="D164" s="35">
        <v>400</v>
      </c>
      <c r="E164" s="36">
        <f>C164*D164</f>
        <v>48000</v>
      </c>
    </row>
    <row r="165" spans="1:5" ht="12.75">
      <c r="A165" s="12"/>
      <c r="B165" s="13"/>
      <c r="C165" s="14"/>
      <c r="D165"/>
      <c r="E165"/>
    </row>
    <row r="166" spans="1:5" ht="12.75">
      <c r="A166" s="12"/>
      <c r="B166" s="13"/>
      <c r="C166" s="14"/>
      <c r="D166"/>
      <c r="E166"/>
    </row>
  </sheetData>
  <sheetProtection/>
  <mergeCells count="2">
    <mergeCell ref="A14:E14"/>
    <mergeCell ref="A15:E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5.421875" style="0" customWidth="1"/>
    <col min="4" max="4" width="6.421875" style="0" customWidth="1"/>
    <col min="5" max="5" width="5.28125" style="0" customWidth="1"/>
    <col min="6" max="6" width="5.421875" style="0" customWidth="1"/>
    <col min="7" max="7" width="6.57421875" style="0" customWidth="1"/>
    <col min="8" max="8" width="5.8515625" style="0" customWidth="1"/>
    <col min="9" max="9" width="6.140625" style="0" customWidth="1"/>
    <col min="10" max="10" width="6.421875" style="0" customWidth="1"/>
    <col min="11" max="11" width="6.28125" style="0" customWidth="1"/>
    <col min="12" max="12" width="6.140625" style="0" customWidth="1"/>
    <col min="13" max="13" width="6.28125" style="0" customWidth="1"/>
    <col min="14" max="14" width="5.57421875" style="0" customWidth="1"/>
    <col min="15" max="15" width="5.8515625" style="0" customWidth="1"/>
    <col min="16" max="16" width="6.57421875" style="0" customWidth="1"/>
    <col min="17" max="17" width="6.00390625" style="0" customWidth="1"/>
    <col min="18" max="18" width="5.57421875" style="0" customWidth="1"/>
    <col min="19" max="20" width="6.00390625" style="0" customWidth="1"/>
    <col min="21" max="21" width="6.140625" style="0" customWidth="1"/>
    <col min="22" max="22" width="6.7109375" style="0" customWidth="1"/>
    <col min="23" max="23" width="6.574218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H2" s="3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H3" s="4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H4" s="3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H5" s="4"/>
      <c r="I5" s="2"/>
      <c r="J5" s="2"/>
      <c r="K5" s="2"/>
      <c r="L5" s="2"/>
      <c r="M5" s="2"/>
    </row>
    <row r="6" spans="1:13" ht="23.25" customHeight="1">
      <c r="A6" s="2"/>
      <c r="B6" s="2"/>
      <c r="C6" s="2"/>
      <c r="D6" s="2"/>
      <c r="H6" s="3"/>
      <c r="I6" s="2"/>
      <c r="J6" s="2"/>
      <c r="K6" s="2"/>
      <c r="L6" s="2"/>
      <c r="M6" s="2"/>
    </row>
    <row r="7" spans="1:13" ht="12.75">
      <c r="A7" s="5" t="s">
        <v>0</v>
      </c>
      <c r="B7" s="2"/>
      <c r="C7" s="2"/>
      <c r="D7" s="2"/>
      <c r="E7" s="2"/>
      <c r="K7" s="2"/>
      <c r="L7" s="2"/>
      <c r="M7" s="2"/>
    </row>
    <row r="8" spans="1:15" ht="12.75">
      <c r="A8" s="5" t="s">
        <v>1</v>
      </c>
      <c r="B8" s="2"/>
      <c r="C8" s="2"/>
      <c r="D8" s="2"/>
      <c r="E8" s="2"/>
      <c r="F8" s="84"/>
      <c r="G8" s="84"/>
      <c r="H8" s="2"/>
      <c r="I8" s="2"/>
      <c r="J8" s="2"/>
      <c r="K8" s="2"/>
      <c r="L8" s="2"/>
      <c r="M8" s="2"/>
      <c r="O8" s="5" t="s">
        <v>2</v>
      </c>
    </row>
    <row r="9" spans="1:20" ht="12.75">
      <c r="A9" s="2"/>
      <c r="B9" s="2"/>
      <c r="C9" s="2"/>
      <c r="D9" s="2"/>
      <c r="E9" s="84"/>
      <c r="F9" s="2"/>
      <c r="G9" s="2"/>
      <c r="H9" s="2"/>
      <c r="I9" s="2"/>
      <c r="J9" s="2"/>
      <c r="K9" s="2"/>
      <c r="L9" s="2"/>
      <c r="M9" s="2"/>
      <c r="O9" s="122" t="s">
        <v>178</v>
      </c>
      <c r="P9" s="122"/>
      <c r="Q9" s="122"/>
      <c r="R9" s="122"/>
      <c r="S9" s="122"/>
      <c r="T9" s="122"/>
    </row>
    <row r="10" spans="1:15" ht="15.75">
      <c r="A10" s="5" t="s">
        <v>4</v>
      </c>
      <c r="B10" s="2"/>
      <c r="C10" s="2"/>
      <c r="D10" s="2"/>
      <c r="E10" s="84"/>
      <c r="F10" s="2"/>
      <c r="G10" s="2"/>
      <c r="H10" s="2"/>
      <c r="I10" s="2"/>
      <c r="J10" s="2"/>
      <c r="K10" s="2"/>
      <c r="L10" s="2"/>
      <c r="M10" s="2"/>
      <c r="O10" s="2"/>
    </row>
    <row r="11" spans="1:20" ht="12.75">
      <c r="A11" s="5" t="s">
        <v>200</v>
      </c>
      <c r="B11" s="2"/>
      <c r="C11" s="2"/>
      <c r="D11" s="2"/>
      <c r="E11" s="84"/>
      <c r="F11" s="84"/>
      <c r="G11" s="84"/>
      <c r="H11" s="84"/>
      <c r="I11" s="2"/>
      <c r="J11" s="2"/>
      <c r="K11" s="2"/>
      <c r="L11" s="2"/>
      <c r="M11" s="2"/>
      <c r="N11" s="2"/>
      <c r="O11" s="122" t="s">
        <v>179</v>
      </c>
      <c r="P11" s="122"/>
      <c r="Q11" s="122"/>
      <c r="R11" s="122"/>
      <c r="S11" s="122"/>
      <c r="T11" s="122"/>
    </row>
    <row r="12" spans="1:17" ht="12.75">
      <c r="A12" s="5"/>
      <c r="B12" s="2"/>
      <c r="C12" s="2"/>
      <c r="D12" s="2"/>
      <c r="E12" s="84"/>
      <c r="F12" s="84"/>
      <c r="G12" s="84"/>
      <c r="H12" s="84"/>
      <c r="I12" s="2"/>
      <c r="J12" s="2"/>
      <c r="K12" s="2"/>
      <c r="L12" s="2"/>
      <c r="M12" s="2"/>
      <c r="N12" s="2"/>
      <c r="O12" s="2"/>
      <c r="P12" s="2"/>
      <c r="Q12" s="2"/>
    </row>
    <row r="13" spans="1:23" ht="12.75">
      <c r="A13" s="116" t="s">
        <v>263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2:23" ht="18" customHeight="1">
      <c r="B14" s="8"/>
      <c r="C14" s="8"/>
      <c r="D14" s="8"/>
      <c r="E14" s="8"/>
      <c r="F14" s="8"/>
      <c r="G14" s="8"/>
      <c r="I14" s="118" t="s">
        <v>6</v>
      </c>
      <c r="J14" s="118"/>
      <c r="K14" s="118"/>
      <c r="L14" s="118"/>
      <c r="M14" s="118"/>
      <c r="Q14" s="8"/>
      <c r="R14" s="8"/>
      <c r="S14" s="8"/>
      <c r="T14" s="8"/>
      <c r="U14" s="8"/>
      <c r="V14" s="8"/>
      <c r="W14" s="8"/>
    </row>
    <row r="15" spans="1:23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4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  <c r="X16" s="17"/>
    </row>
    <row r="17" spans="1:24" ht="18" customHeight="1">
      <c r="A17" s="115" t="s">
        <v>62</v>
      </c>
      <c r="B17" s="113">
        <v>6</v>
      </c>
      <c r="C17" s="113"/>
      <c r="D17" s="113"/>
      <c r="E17" s="113">
        <v>16</v>
      </c>
      <c r="F17" s="113"/>
      <c r="G17" s="114"/>
      <c r="H17" s="113" t="s">
        <v>10</v>
      </c>
      <c r="I17" s="113"/>
      <c r="J17" s="114"/>
      <c r="K17" s="113">
        <v>63</v>
      </c>
      <c r="L17" s="113"/>
      <c r="M17" s="114"/>
      <c r="N17" s="113" t="s">
        <v>92</v>
      </c>
      <c r="O17" s="113"/>
      <c r="P17" s="114"/>
      <c r="Q17" s="113">
        <v>200</v>
      </c>
      <c r="R17" s="113"/>
      <c r="S17" s="114"/>
      <c r="T17" s="83">
        <v>210</v>
      </c>
      <c r="U17" s="113">
        <v>250</v>
      </c>
      <c r="V17" s="113"/>
      <c r="W17" s="113"/>
      <c r="X17" s="17"/>
    </row>
    <row r="18" spans="1:24" ht="12.75">
      <c r="A18" s="115"/>
      <c r="B18" s="64" t="s">
        <v>11</v>
      </c>
      <c r="C18" s="64" t="s">
        <v>12</v>
      </c>
      <c r="D18" s="52" t="s">
        <v>91</v>
      </c>
      <c r="E18" s="64" t="s">
        <v>11</v>
      </c>
      <c r="F18" s="64" t="s">
        <v>12</v>
      </c>
      <c r="G18" s="52" t="s">
        <v>91</v>
      </c>
      <c r="H18" s="65" t="s">
        <v>11</v>
      </c>
      <c r="I18" s="65" t="s">
        <v>12</v>
      </c>
      <c r="J18" s="52" t="s">
        <v>91</v>
      </c>
      <c r="K18" s="65" t="s">
        <v>11</v>
      </c>
      <c r="L18" s="65" t="s">
        <v>12</v>
      </c>
      <c r="M18" s="52" t="s">
        <v>91</v>
      </c>
      <c r="N18" s="65" t="s">
        <v>11</v>
      </c>
      <c r="O18" s="65" t="s">
        <v>12</v>
      </c>
      <c r="P18" s="52" t="s">
        <v>91</v>
      </c>
      <c r="Q18" s="65" t="s">
        <v>11</v>
      </c>
      <c r="R18" s="65" t="s">
        <v>12</v>
      </c>
      <c r="S18" s="52" t="s">
        <v>91</v>
      </c>
      <c r="T18" s="65" t="s">
        <v>12</v>
      </c>
      <c r="U18" s="65" t="s">
        <v>11</v>
      </c>
      <c r="V18" s="65" t="s">
        <v>12</v>
      </c>
      <c r="W18" s="52" t="s">
        <v>91</v>
      </c>
      <c r="X18" s="17"/>
    </row>
    <row r="19" spans="1:24" ht="12.75">
      <c r="A19" s="63">
        <v>15</v>
      </c>
      <c r="B19" s="66">
        <v>120</v>
      </c>
      <c r="C19" s="66">
        <v>140</v>
      </c>
      <c r="D19" s="57" t="s">
        <v>72</v>
      </c>
      <c r="E19" s="66">
        <v>160</v>
      </c>
      <c r="F19" s="66">
        <v>180</v>
      </c>
      <c r="G19" s="66">
        <v>600</v>
      </c>
      <c r="H19" s="66">
        <v>180</v>
      </c>
      <c r="I19" s="66">
        <v>200</v>
      </c>
      <c r="J19" s="66">
        <v>650</v>
      </c>
      <c r="K19" s="66">
        <v>220</v>
      </c>
      <c r="L19" s="66">
        <v>240</v>
      </c>
      <c r="M19" s="66" t="s">
        <v>72</v>
      </c>
      <c r="N19" s="66">
        <v>255</v>
      </c>
      <c r="O19" s="66">
        <v>280</v>
      </c>
      <c r="P19" s="66">
        <v>1100</v>
      </c>
      <c r="Q19" s="66">
        <v>600</v>
      </c>
      <c r="R19" s="66">
        <v>650</v>
      </c>
      <c r="S19" s="66" t="s">
        <v>72</v>
      </c>
      <c r="T19" s="66" t="s">
        <v>72</v>
      </c>
      <c r="U19" s="66">
        <v>630</v>
      </c>
      <c r="V19" s="66">
        <v>680</v>
      </c>
      <c r="W19" s="57" t="s">
        <v>72</v>
      </c>
      <c r="X19" s="17"/>
    </row>
    <row r="20" spans="1:24" ht="12.75">
      <c r="A20" s="63">
        <v>20</v>
      </c>
      <c r="B20" s="66">
        <v>140</v>
      </c>
      <c r="C20" s="66">
        <v>160</v>
      </c>
      <c r="D20" s="57" t="s">
        <v>72</v>
      </c>
      <c r="E20" s="66">
        <v>180</v>
      </c>
      <c r="F20" s="66">
        <v>200</v>
      </c>
      <c r="G20" s="66">
        <v>700</v>
      </c>
      <c r="H20" s="66">
        <v>190</v>
      </c>
      <c r="I20" s="66">
        <v>220</v>
      </c>
      <c r="J20" s="66">
        <v>750</v>
      </c>
      <c r="K20" s="66">
        <v>290</v>
      </c>
      <c r="L20" s="66">
        <v>340</v>
      </c>
      <c r="M20" s="66">
        <v>1250</v>
      </c>
      <c r="N20" s="66">
        <v>310</v>
      </c>
      <c r="O20" s="66">
        <v>380</v>
      </c>
      <c r="P20" s="66">
        <v>1300</v>
      </c>
      <c r="Q20" s="66">
        <v>900</v>
      </c>
      <c r="R20" s="66">
        <v>950</v>
      </c>
      <c r="S20" s="66" t="s">
        <v>72</v>
      </c>
      <c r="T20" s="66" t="s">
        <v>72</v>
      </c>
      <c r="U20" s="66">
        <v>950</v>
      </c>
      <c r="V20" s="66">
        <v>1000</v>
      </c>
      <c r="W20" s="57" t="s">
        <v>72</v>
      </c>
      <c r="X20" s="17"/>
    </row>
    <row r="21" spans="1:24" ht="12.75">
      <c r="A21" s="63">
        <v>25</v>
      </c>
      <c r="B21" s="66">
        <v>160</v>
      </c>
      <c r="C21" s="66">
        <v>180</v>
      </c>
      <c r="D21" s="57" t="s">
        <v>72</v>
      </c>
      <c r="E21" s="66">
        <v>200</v>
      </c>
      <c r="F21" s="66">
        <v>220</v>
      </c>
      <c r="G21" s="66">
        <v>750</v>
      </c>
      <c r="H21" s="66">
        <v>220</v>
      </c>
      <c r="I21" s="66">
        <v>240</v>
      </c>
      <c r="J21" s="66">
        <v>800</v>
      </c>
      <c r="K21" s="66">
        <v>380</v>
      </c>
      <c r="L21" s="66">
        <v>450</v>
      </c>
      <c r="M21" s="66" t="s">
        <v>72</v>
      </c>
      <c r="N21" s="66">
        <v>400</v>
      </c>
      <c r="O21" s="66">
        <v>490</v>
      </c>
      <c r="P21" s="66">
        <v>1600</v>
      </c>
      <c r="Q21" s="66">
        <v>950</v>
      </c>
      <c r="R21" s="66">
        <v>1000</v>
      </c>
      <c r="S21" s="66" t="s">
        <v>72</v>
      </c>
      <c r="T21" s="66" t="s">
        <v>72</v>
      </c>
      <c r="U21" s="66">
        <v>1000</v>
      </c>
      <c r="V21" s="66">
        <v>1050</v>
      </c>
      <c r="W21" s="57" t="s">
        <v>72</v>
      </c>
      <c r="X21" s="17"/>
    </row>
    <row r="22" spans="1:24" ht="12.75">
      <c r="A22" s="63">
        <v>32</v>
      </c>
      <c r="B22" s="66" t="s">
        <v>72</v>
      </c>
      <c r="C22" s="66" t="s">
        <v>72</v>
      </c>
      <c r="D22" s="57" t="s">
        <v>72</v>
      </c>
      <c r="E22" s="66">
        <v>290</v>
      </c>
      <c r="F22" s="66">
        <v>320</v>
      </c>
      <c r="G22" s="66">
        <v>900</v>
      </c>
      <c r="H22" s="66">
        <v>310</v>
      </c>
      <c r="I22" s="66">
        <v>340</v>
      </c>
      <c r="J22" s="66">
        <v>1000</v>
      </c>
      <c r="K22" s="66">
        <v>490</v>
      </c>
      <c r="L22" s="66">
        <v>560</v>
      </c>
      <c r="M22" s="66" t="s">
        <v>72</v>
      </c>
      <c r="N22" s="66">
        <v>550</v>
      </c>
      <c r="O22" s="66">
        <v>620</v>
      </c>
      <c r="P22" s="66">
        <v>2700</v>
      </c>
      <c r="Q22" s="66" t="s">
        <v>72</v>
      </c>
      <c r="R22" s="66" t="s">
        <v>72</v>
      </c>
      <c r="S22" s="66" t="s">
        <v>72</v>
      </c>
      <c r="T22" s="66" t="s">
        <v>72</v>
      </c>
      <c r="U22" s="66" t="s">
        <v>72</v>
      </c>
      <c r="V22" s="66" t="s">
        <v>72</v>
      </c>
      <c r="W22" s="57" t="s">
        <v>72</v>
      </c>
      <c r="X22" s="17"/>
    </row>
    <row r="23" spans="1:24" ht="12.75">
      <c r="A23" s="63">
        <v>40</v>
      </c>
      <c r="B23" s="66" t="s">
        <v>72</v>
      </c>
      <c r="C23" s="66" t="s">
        <v>72</v>
      </c>
      <c r="D23" s="57" t="s">
        <v>72</v>
      </c>
      <c r="E23" s="66">
        <v>300</v>
      </c>
      <c r="F23" s="66">
        <v>340</v>
      </c>
      <c r="G23" s="66">
        <v>1000</v>
      </c>
      <c r="H23" s="66">
        <v>340</v>
      </c>
      <c r="I23" s="66">
        <v>390</v>
      </c>
      <c r="J23" s="66">
        <v>1100</v>
      </c>
      <c r="K23" s="66">
        <v>610</v>
      </c>
      <c r="L23" s="66">
        <v>700</v>
      </c>
      <c r="M23" s="66" t="s">
        <v>72</v>
      </c>
      <c r="N23" s="66">
        <v>820</v>
      </c>
      <c r="O23" s="66">
        <v>880</v>
      </c>
      <c r="P23" s="66">
        <v>3600</v>
      </c>
      <c r="Q23" s="66" t="s">
        <v>72</v>
      </c>
      <c r="R23" s="66" t="s">
        <v>72</v>
      </c>
      <c r="S23" s="66" t="s">
        <v>72</v>
      </c>
      <c r="T23" s="66" t="s">
        <v>72</v>
      </c>
      <c r="U23" s="66" t="s">
        <v>72</v>
      </c>
      <c r="V23" s="66" t="s">
        <v>72</v>
      </c>
      <c r="W23" s="57" t="s">
        <v>72</v>
      </c>
      <c r="X23" s="17"/>
    </row>
    <row r="24" spans="1:24" ht="12.75">
      <c r="A24" s="63">
        <v>50</v>
      </c>
      <c r="B24" s="66" t="s">
        <v>72</v>
      </c>
      <c r="C24" s="66" t="s">
        <v>72</v>
      </c>
      <c r="D24" s="57" t="s">
        <v>72</v>
      </c>
      <c r="E24" s="66">
        <v>320</v>
      </c>
      <c r="F24" s="66">
        <v>350</v>
      </c>
      <c r="G24" s="66">
        <v>1480</v>
      </c>
      <c r="H24" s="66">
        <v>360</v>
      </c>
      <c r="I24" s="66">
        <v>400</v>
      </c>
      <c r="J24" s="66">
        <v>1560</v>
      </c>
      <c r="K24" s="66">
        <v>630</v>
      </c>
      <c r="L24" s="66">
        <v>730</v>
      </c>
      <c r="M24" s="66">
        <v>3850</v>
      </c>
      <c r="N24" s="66">
        <v>912</v>
      </c>
      <c r="O24" s="66">
        <v>1120</v>
      </c>
      <c r="P24" s="66">
        <v>4700</v>
      </c>
      <c r="Q24" s="66">
        <v>2950</v>
      </c>
      <c r="R24" s="66">
        <v>3000</v>
      </c>
      <c r="S24" s="66" t="s">
        <v>72</v>
      </c>
      <c r="T24" s="66" t="s">
        <v>72</v>
      </c>
      <c r="U24" s="66">
        <v>3000</v>
      </c>
      <c r="V24" s="66">
        <v>3150</v>
      </c>
      <c r="W24" s="57" t="s">
        <v>72</v>
      </c>
      <c r="X24" s="17"/>
    </row>
    <row r="25" spans="1:24" ht="12.75">
      <c r="A25" s="63">
        <v>65</v>
      </c>
      <c r="B25" s="66" t="s">
        <v>72</v>
      </c>
      <c r="C25" s="66" t="s">
        <v>72</v>
      </c>
      <c r="D25" s="57" t="s">
        <v>72</v>
      </c>
      <c r="E25" s="66">
        <v>390</v>
      </c>
      <c r="F25" s="66">
        <v>480</v>
      </c>
      <c r="G25" s="66" t="s">
        <v>72</v>
      </c>
      <c r="H25" s="66">
        <v>500</v>
      </c>
      <c r="I25" s="66">
        <v>550</v>
      </c>
      <c r="J25" s="66" t="s">
        <v>72</v>
      </c>
      <c r="K25" s="66" t="s">
        <v>72</v>
      </c>
      <c r="L25" s="66" t="s">
        <v>72</v>
      </c>
      <c r="M25" s="66">
        <v>5600</v>
      </c>
      <c r="N25" s="66" t="s">
        <v>72</v>
      </c>
      <c r="O25" s="66">
        <v>1550</v>
      </c>
      <c r="P25" s="66">
        <v>6200</v>
      </c>
      <c r="Q25" s="66">
        <v>3100</v>
      </c>
      <c r="R25" s="66">
        <v>3300</v>
      </c>
      <c r="S25" s="66" t="s">
        <v>72</v>
      </c>
      <c r="T25" s="66">
        <v>2400</v>
      </c>
      <c r="U25" s="66">
        <v>3300</v>
      </c>
      <c r="V25" s="66">
        <v>3450</v>
      </c>
      <c r="W25" s="57" t="s">
        <v>72</v>
      </c>
      <c r="X25" s="17"/>
    </row>
    <row r="26" spans="1:24" ht="12.75">
      <c r="A26" s="63">
        <v>80</v>
      </c>
      <c r="B26" s="66" t="s">
        <v>72</v>
      </c>
      <c r="C26" s="66" t="s">
        <v>72</v>
      </c>
      <c r="D26" s="57" t="s">
        <v>72</v>
      </c>
      <c r="E26" s="66">
        <v>620</v>
      </c>
      <c r="F26" s="66">
        <v>700</v>
      </c>
      <c r="G26" s="66">
        <v>2400</v>
      </c>
      <c r="H26" s="66">
        <v>680</v>
      </c>
      <c r="I26" s="66">
        <v>730</v>
      </c>
      <c r="J26" s="66">
        <v>2635</v>
      </c>
      <c r="K26" s="66">
        <v>950</v>
      </c>
      <c r="L26" s="66">
        <v>1100</v>
      </c>
      <c r="M26" s="66" t="s">
        <v>72</v>
      </c>
      <c r="N26" s="66">
        <v>1450</v>
      </c>
      <c r="O26" s="66">
        <v>1730</v>
      </c>
      <c r="P26" s="66">
        <v>7000</v>
      </c>
      <c r="Q26" s="66" t="s">
        <v>72</v>
      </c>
      <c r="R26" s="66" t="s">
        <v>72</v>
      </c>
      <c r="S26" s="66" t="s">
        <v>72</v>
      </c>
      <c r="T26" s="66" t="s">
        <v>72</v>
      </c>
      <c r="U26" s="66" t="s">
        <v>72</v>
      </c>
      <c r="V26" s="66" t="s">
        <v>72</v>
      </c>
      <c r="W26" s="57" t="s">
        <v>72</v>
      </c>
      <c r="X26" s="17"/>
    </row>
    <row r="27" spans="1:24" ht="12.75">
      <c r="A27" s="63">
        <v>100</v>
      </c>
      <c r="B27" s="66" t="s">
        <v>72</v>
      </c>
      <c r="C27" s="66" t="s">
        <v>72</v>
      </c>
      <c r="D27" s="57" t="s">
        <v>72</v>
      </c>
      <c r="E27" s="66">
        <v>680</v>
      </c>
      <c r="F27" s="66">
        <v>770</v>
      </c>
      <c r="G27" s="66" t="s">
        <v>72</v>
      </c>
      <c r="H27" s="66">
        <v>1000</v>
      </c>
      <c r="I27" s="66">
        <v>1100</v>
      </c>
      <c r="J27" s="66" t="s">
        <v>72</v>
      </c>
      <c r="K27" s="66">
        <v>1470</v>
      </c>
      <c r="L27" s="66">
        <v>1610</v>
      </c>
      <c r="M27" s="66">
        <v>6780</v>
      </c>
      <c r="N27" s="66">
        <v>2300</v>
      </c>
      <c r="O27" s="66">
        <v>2650</v>
      </c>
      <c r="P27" s="66" t="s">
        <v>72</v>
      </c>
      <c r="Q27" s="66">
        <v>8200</v>
      </c>
      <c r="R27" s="66">
        <v>9500</v>
      </c>
      <c r="S27" s="66" t="s">
        <v>72</v>
      </c>
      <c r="T27" s="66">
        <v>6400</v>
      </c>
      <c r="U27" s="66">
        <v>3850</v>
      </c>
      <c r="V27" s="66">
        <v>3950</v>
      </c>
      <c r="W27" s="57" t="s">
        <v>72</v>
      </c>
      <c r="X27" s="17"/>
    </row>
    <row r="28" spans="1:24" ht="12.75">
      <c r="A28" s="63">
        <v>125</v>
      </c>
      <c r="B28" s="66" t="s">
        <v>72</v>
      </c>
      <c r="C28" s="66" t="s">
        <v>72</v>
      </c>
      <c r="D28" s="66" t="s">
        <v>72</v>
      </c>
      <c r="E28" s="66">
        <v>950</v>
      </c>
      <c r="F28" s="66">
        <v>1120</v>
      </c>
      <c r="G28" s="66" t="s">
        <v>72</v>
      </c>
      <c r="H28" s="66" t="s">
        <v>72</v>
      </c>
      <c r="I28" s="66" t="s">
        <v>72</v>
      </c>
      <c r="J28" s="66" t="s">
        <v>72</v>
      </c>
      <c r="K28" s="66" t="s">
        <v>72</v>
      </c>
      <c r="L28" s="66" t="s">
        <v>72</v>
      </c>
      <c r="M28" s="66" t="s">
        <v>72</v>
      </c>
      <c r="N28" s="66" t="s">
        <v>72</v>
      </c>
      <c r="O28" s="66" t="s">
        <v>72</v>
      </c>
      <c r="P28" s="66" t="s">
        <v>72</v>
      </c>
      <c r="Q28" s="66" t="s">
        <v>72</v>
      </c>
      <c r="R28" s="66" t="s">
        <v>72</v>
      </c>
      <c r="S28" s="66" t="s">
        <v>72</v>
      </c>
      <c r="T28" s="66" t="s">
        <v>72</v>
      </c>
      <c r="U28" s="66" t="s">
        <v>72</v>
      </c>
      <c r="V28" s="66" t="s">
        <v>72</v>
      </c>
      <c r="W28" s="66" t="s">
        <v>72</v>
      </c>
      <c r="X28" s="17"/>
    </row>
    <row r="29" spans="1:24" ht="12.75">
      <c r="A29" s="63">
        <v>150</v>
      </c>
      <c r="B29" s="66" t="s">
        <v>72</v>
      </c>
      <c r="C29" s="66" t="s">
        <v>72</v>
      </c>
      <c r="D29" s="66" t="s">
        <v>72</v>
      </c>
      <c r="E29" s="66">
        <v>1200</v>
      </c>
      <c r="F29" s="66">
        <v>1300</v>
      </c>
      <c r="G29" s="66">
        <v>5000</v>
      </c>
      <c r="H29" s="66">
        <v>1600</v>
      </c>
      <c r="I29" s="66">
        <v>1850</v>
      </c>
      <c r="J29" s="66" t="s">
        <v>72</v>
      </c>
      <c r="K29" s="66">
        <v>3288</v>
      </c>
      <c r="L29" s="66">
        <v>3478</v>
      </c>
      <c r="M29" s="66" t="s">
        <v>72</v>
      </c>
      <c r="N29" s="66">
        <v>5250</v>
      </c>
      <c r="O29" s="66">
        <v>5800</v>
      </c>
      <c r="P29" s="66" t="s">
        <v>72</v>
      </c>
      <c r="Q29" s="66" t="s">
        <v>72</v>
      </c>
      <c r="R29" s="66" t="s">
        <v>72</v>
      </c>
      <c r="S29" s="66" t="s">
        <v>72</v>
      </c>
      <c r="T29" s="66" t="s">
        <v>72</v>
      </c>
      <c r="U29" s="66" t="s">
        <v>72</v>
      </c>
      <c r="V29" s="66" t="s">
        <v>72</v>
      </c>
      <c r="W29" s="66" t="s">
        <v>72</v>
      </c>
      <c r="X29" s="17"/>
    </row>
    <row r="30" spans="1:24" ht="12.75">
      <c r="A30" s="63">
        <v>200</v>
      </c>
      <c r="B30" s="66" t="s">
        <v>72</v>
      </c>
      <c r="C30" s="66" t="s">
        <v>72</v>
      </c>
      <c r="D30" s="66" t="s">
        <v>72</v>
      </c>
      <c r="E30" s="66">
        <v>1850</v>
      </c>
      <c r="F30" s="66">
        <v>2000</v>
      </c>
      <c r="G30" s="66" t="s">
        <v>72</v>
      </c>
      <c r="H30" s="66">
        <v>3560</v>
      </c>
      <c r="I30" s="66">
        <v>3800</v>
      </c>
      <c r="J30" s="66" t="s">
        <v>72</v>
      </c>
      <c r="K30" s="66">
        <v>4623</v>
      </c>
      <c r="L30" s="66" t="s">
        <v>72</v>
      </c>
      <c r="M30" s="66" t="s">
        <v>72</v>
      </c>
      <c r="N30" s="66" t="s">
        <v>72</v>
      </c>
      <c r="O30" s="66" t="s">
        <v>72</v>
      </c>
      <c r="P30" s="66" t="s">
        <v>72</v>
      </c>
      <c r="Q30" s="66" t="s">
        <v>72</v>
      </c>
      <c r="R30" s="66" t="s">
        <v>72</v>
      </c>
      <c r="S30" s="66" t="s">
        <v>72</v>
      </c>
      <c r="T30" s="66" t="s">
        <v>72</v>
      </c>
      <c r="U30" s="66" t="s">
        <v>72</v>
      </c>
      <c r="V30" s="66" t="s">
        <v>72</v>
      </c>
      <c r="W30" s="66" t="s">
        <v>72</v>
      </c>
      <c r="X30" s="17"/>
    </row>
    <row r="31" spans="1:24" ht="12.75">
      <c r="A31" s="63">
        <v>250</v>
      </c>
      <c r="B31" s="66" t="s">
        <v>72</v>
      </c>
      <c r="C31" s="66" t="s">
        <v>72</v>
      </c>
      <c r="D31" s="66" t="s">
        <v>72</v>
      </c>
      <c r="E31" s="66">
        <v>2700</v>
      </c>
      <c r="F31" s="66">
        <v>3160</v>
      </c>
      <c r="G31" s="66" t="s">
        <v>72</v>
      </c>
      <c r="H31" s="66" t="s">
        <v>72</v>
      </c>
      <c r="I31" s="66" t="s">
        <v>72</v>
      </c>
      <c r="J31" s="66" t="s">
        <v>72</v>
      </c>
      <c r="K31" s="66" t="s">
        <v>72</v>
      </c>
      <c r="L31" s="66" t="s">
        <v>72</v>
      </c>
      <c r="M31" s="66" t="s">
        <v>72</v>
      </c>
      <c r="N31" s="66" t="s">
        <v>72</v>
      </c>
      <c r="O31" s="66" t="s">
        <v>72</v>
      </c>
      <c r="P31" s="66" t="s">
        <v>72</v>
      </c>
      <c r="Q31" s="66" t="s">
        <v>72</v>
      </c>
      <c r="R31" s="66" t="s">
        <v>72</v>
      </c>
      <c r="S31" s="66" t="s">
        <v>72</v>
      </c>
      <c r="T31" s="66" t="s">
        <v>72</v>
      </c>
      <c r="U31" s="66" t="s">
        <v>72</v>
      </c>
      <c r="V31" s="66" t="s">
        <v>72</v>
      </c>
      <c r="W31" s="66" t="s">
        <v>72</v>
      </c>
      <c r="X31" s="17"/>
    </row>
    <row r="32" spans="1:24" ht="12.75">
      <c r="A32" s="63">
        <v>300</v>
      </c>
      <c r="B32" s="66" t="s">
        <v>72</v>
      </c>
      <c r="C32" s="66" t="s">
        <v>72</v>
      </c>
      <c r="D32" s="66" t="s">
        <v>72</v>
      </c>
      <c r="E32" s="66">
        <v>3900</v>
      </c>
      <c r="F32" s="66">
        <v>4350</v>
      </c>
      <c r="G32" s="66" t="s">
        <v>72</v>
      </c>
      <c r="H32" s="66" t="s">
        <v>72</v>
      </c>
      <c r="I32" s="66" t="s">
        <v>72</v>
      </c>
      <c r="J32" s="66" t="s">
        <v>72</v>
      </c>
      <c r="K32" s="66" t="s">
        <v>72</v>
      </c>
      <c r="L32" s="66" t="s">
        <v>72</v>
      </c>
      <c r="M32" s="66" t="s">
        <v>72</v>
      </c>
      <c r="N32" s="66" t="s">
        <v>72</v>
      </c>
      <c r="O32" s="66" t="s">
        <v>72</v>
      </c>
      <c r="P32" s="66" t="s">
        <v>72</v>
      </c>
      <c r="Q32" s="66" t="s">
        <v>72</v>
      </c>
      <c r="R32" s="66" t="s">
        <v>72</v>
      </c>
      <c r="S32" s="66" t="s">
        <v>72</v>
      </c>
      <c r="T32" s="66" t="s">
        <v>72</v>
      </c>
      <c r="U32" s="66" t="s">
        <v>72</v>
      </c>
      <c r="V32" s="66" t="s">
        <v>72</v>
      </c>
      <c r="W32" s="66" t="s">
        <v>72</v>
      </c>
      <c r="X32" s="17"/>
    </row>
    <row r="33" spans="1:15" ht="12.75">
      <c r="A33" s="21" t="s">
        <v>73</v>
      </c>
      <c r="N33" s="15"/>
      <c r="O33" s="16"/>
    </row>
    <row r="34" spans="1:22" ht="12.75">
      <c r="A34" s="22" t="s">
        <v>63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0" ht="12.75">
      <c r="A35" s="22" t="s">
        <v>74</v>
      </c>
      <c r="N35" s="15"/>
      <c r="O35" s="15"/>
      <c r="P35" s="15"/>
      <c r="Q35" s="15"/>
      <c r="R35" s="15"/>
      <c r="S35" s="15"/>
      <c r="T35" s="15"/>
    </row>
    <row r="36" spans="16:24" ht="12.75">
      <c r="P36" s="16"/>
      <c r="Q36" s="19"/>
      <c r="R36" s="19"/>
      <c r="S36" s="19"/>
      <c r="T36" s="19"/>
      <c r="U36" s="19"/>
      <c r="V36" s="19"/>
      <c r="W36" s="19"/>
      <c r="X36" s="17"/>
    </row>
    <row r="37" spans="16:24" ht="12.75">
      <c r="P37" s="15"/>
      <c r="Q37" s="15"/>
      <c r="R37" s="15"/>
      <c r="S37" s="15"/>
      <c r="T37" s="15"/>
      <c r="U37" s="15"/>
      <c r="V37" s="15"/>
      <c r="W37" s="15"/>
      <c r="X37" s="17"/>
    </row>
    <row r="38" spans="16:23" ht="12.75">
      <c r="P38" s="15"/>
      <c r="Q38" s="15"/>
      <c r="R38" s="15"/>
      <c r="S38" s="15"/>
      <c r="T38" s="15"/>
      <c r="U38" s="15"/>
      <c r="V38" s="15"/>
      <c r="W38" s="15"/>
    </row>
  </sheetData>
  <sheetProtection/>
  <mergeCells count="14">
    <mergeCell ref="Q17:S17"/>
    <mergeCell ref="U17:W17"/>
    <mergeCell ref="O9:T9"/>
    <mergeCell ref="O11:T11"/>
    <mergeCell ref="A13:W13"/>
    <mergeCell ref="I14:M14"/>
    <mergeCell ref="A15:W15"/>
    <mergeCell ref="A16:W16"/>
    <mergeCell ref="A17:A18"/>
    <mergeCell ref="B17:D17"/>
    <mergeCell ref="E17:G17"/>
    <mergeCell ref="H17:J17"/>
    <mergeCell ref="K17:M17"/>
    <mergeCell ref="N17:P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3" sqref="A13:N13"/>
    </sheetView>
  </sheetViews>
  <sheetFormatPr defaultColWidth="9.140625" defaultRowHeight="12.75"/>
  <cols>
    <col min="1" max="2" width="7.421875" style="0" customWidth="1"/>
    <col min="3" max="3" width="8.57421875" style="0" customWidth="1"/>
    <col min="4" max="4" width="12.7109375" style="0" customWidth="1"/>
    <col min="5" max="5" width="9.28125" style="0" customWidth="1"/>
    <col min="6" max="6" width="9.57421875" style="0" customWidth="1"/>
    <col min="7" max="7" width="12.00390625" style="0" customWidth="1"/>
    <col min="8" max="8" width="11.00390625" style="0" customWidth="1"/>
    <col min="9" max="9" width="10.140625" style="0" customWidth="1"/>
    <col min="10" max="10" width="11.421875" style="0" customWidth="1"/>
    <col min="11" max="11" width="9.421875" style="0" customWidth="1"/>
    <col min="12" max="12" width="7.7109375" style="0" hidden="1" customWidth="1"/>
    <col min="13" max="13" width="11.57421875" style="0" customWidth="1"/>
    <col min="14" max="14" width="12.140625" style="0" customWidth="1"/>
    <col min="15" max="16" width="7.7109375" style="0" customWidth="1"/>
    <col min="17" max="17" width="5.57421875" style="0" customWidth="1"/>
    <col min="18" max="18" width="6.00390625" style="0" customWidth="1"/>
    <col min="19" max="20" width="6.140625" style="0" customWidth="1"/>
    <col min="21" max="21" width="5.28125" style="0" customWidth="1"/>
    <col min="22" max="22" width="6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G2" s="3"/>
      <c r="H2" s="2"/>
      <c r="I2" s="2"/>
      <c r="J2" s="2"/>
    </row>
    <row r="3" spans="1:10" ht="12.75">
      <c r="A3" s="2"/>
      <c r="B3" s="2"/>
      <c r="C3" s="2"/>
      <c r="D3" s="2"/>
      <c r="E3" s="2"/>
      <c r="G3" s="4"/>
      <c r="H3" s="2"/>
      <c r="I3" s="2"/>
      <c r="J3" s="2"/>
    </row>
    <row r="4" spans="1:10" ht="12.75">
      <c r="A4" s="2"/>
      <c r="B4" s="2"/>
      <c r="C4" s="2"/>
      <c r="D4" s="2"/>
      <c r="E4" s="2"/>
      <c r="G4" s="3"/>
      <c r="H4" s="2"/>
      <c r="I4" s="2"/>
      <c r="J4" s="2"/>
    </row>
    <row r="5" spans="1:10" ht="12.75">
      <c r="A5" s="2"/>
      <c r="B5" s="2"/>
      <c r="C5" s="2"/>
      <c r="D5" s="2"/>
      <c r="E5" s="2"/>
      <c r="G5" s="4"/>
      <c r="H5" s="2"/>
      <c r="I5" s="2"/>
      <c r="J5" s="2"/>
    </row>
    <row r="6" spans="1:10" ht="12.75">
      <c r="A6" s="2"/>
      <c r="B6" s="2"/>
      <c r="C6" s="2"/>
      <c r="D6" s="2"/>
      <c r="E6" s="2"/>
      <c r="G6" s="3"/>
      <c r="H6" s="2"/>
      <c r="I6" s="2"/>
      <c r="J6" s="2"/>
    </row>
    <row r="7" spans="1:10" ht="12.75">
      <c r="A7" s="5" t="s">
        <v>0</v>
      </c>
      <c r="B7" s="5"/>
      <c r="C7" s="2"/>
      <c r="D7" s="2"/>
      <c r="E7" s="2"/>
      <c r="F7" s="2"/>
      <c r="H7" s="2"/>
      <c r="I7" s="2"/>
      <c r="J7" s="2"/>
    </row>
    <row r="8" spans="1:10" ht="12.75">
      <c r="A8" s="5" t="s">
        <v>1</v>
      </c>
      <c r="B8" s="5"/>
      <c r="C8" s="2"/>
      <c r="D8" s="2"/>
      <c r="E8" s="2"/>
      <c r="F8" s="2"/>
      <c r="G8" s="2"/>
      <c r="H8" s="2"/>
      <c r="I8" s="2"/>
      <c r="J8" s="5" t="s">
        <v>2</v>
      </c>
    </row>
    <row r="9" spans="1:14" ht="12.75">
      <c r="A9" s="2"/>
      <c r="B9" s="2"/>
      <c r="C9" s="2"/>
      <c r="D9" s="2"/>
      <c r="E9" s="2"/>
      <c r="F9" s="6"/>
      <c r="G9" s="2"/>
      <c r="H9" s="2"/>
      <c r="I9" s="2"/>
      <c r="J9" s="122" t="s">
        <v>178</v>
      </c>
      <c r="K9" s="122"/>
      <c r="L9" s="122"/>
      <c r="M9" s="122"/>
      <c r="N9" s="122"/>
    </row>
    <row r="10" spans="1:10" ht="15.75">
      <c r="A10" s="5" t="s">
        <v>4</v>
      </c>
      <c r="B10" s="5"/>
      <c r="C10" s="2"/>
      <c r="D10" s="2"/>
      <c r="E10" s="2"/>
      <c r="F10" s="6"/>
      <c r="G10" s="2"/>
      <c r="H10" s="2"/>
      <c r="I10" s="2"/>
      <c r="J10" s="2"/>
    </row>
    <row r="11" spans="1:22" ht="13.5" customHeight="1">
      <c r="A11" s="5" t="s">
        <v>201</v>
      </c>
      <c r="B11" s="5"/>
      <c r="C11" s="2"/>
      <c r="D11" s="2"/>
      <c r="E11" s="2"/>
      <c r="F11" s="6"/>
      <c r="G11" s="6"/>
      <c r="H11" s="2"/>
      <c r="I11" s="2"/>
      <c r="J11" s="122" t="s">
        <v>180</v>
      </c>
      <c r="K11" s="122"/>
      <c r="L11" s="122"/>
      <c r="M11" s="122"/>
      <c r="N11" s="122"/>
      <c r="U11" s="2"/>
      <c r="V11" s="2"/>
    </row>
    <row r="12" spans="1:20" ht="12.75">
      <c r="A12" s="5"/>
      <c r="B12" s="5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  <c r="N12" s="2"/>
      <c r="Q12" s="2"/>
      <c r="R12" s="2"/>
      <c r="S12" s="2"/>
      <c r="T12" s="2"/>
    </row>
    <row r="13" spans="1:22" ht="12.75">
      <c r="A13" s="106" t="s">
        <v>264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7"/>
      <c r="P13" s="7"/>
      <c r="Q13" s="2"/>
      <c r="R13" s="2"/>
      <c r="S13" s="2"/>
      <c r="T13" s="2"/>
      <c r="U13" s="2"/>
      <c r="V13" s="2"/>
    </row>
    <row r="14" spans="1:22" ht="18" customHeight="1">
      <c r="A14" s="87"/>
      <c r="B14" s="85"/>
      <c r="C14" s="86"/>
      <c r="D14" s="86"/>
      <c r="E14" s="86"/>
      <c r="F14" s="109" t="s">
        <v>95</v>
      </c>
      <c r="G14" s="109"/>
      <c r="H14" s="109"/>
      <c r="I14" s="109"/>
      <c r="J14" s="109"/>
      <c r="K14" s="85"/>
      <c r="L14" s="85"/>
      <c r="M14" s="85"/>
      <c r="N14" s="88"/>
      <c r="O14" s="58"/>
      <c r="P14" s="58"/>
      <c r="Q14" s="8"/>
      <c r="R14" s="8"/>
      <c r="S14" s="8"/>
      <c r="T14" s="8"/>
      <c r="U14" s="8"/>
      <c r="V14" s="8"/>
    </row>
    <row r="15" spans="1:19" ht="18">
      <c r="A15" s="127" t="s">
        <v>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59"/>
      <c r="P15" s="59"/>
      <c r="Q15" s="15"/>
      <c r="R15" s="15"/>
      <c r="S15" s="15"/>
    </row>
    <row r="16" spans="1:23" ht="18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O16" s="59"/>
      <c r="P16" s="59"/>
      <c r="Q16" s="16"/>
      <c r="R16" s="16"/>
      <c r="S16" s="16"/>
      <c r="T16" s="16"/>
      <c r="U16" s="16"/>
      <c r="V16" s="16"/>
      <c r="W16" s="17"/>
    </row>
    <row r="17" spans="1:21" ht="18" customHeight="1">
      <c r="A17" s="123" t="s">
        <v>62</v>
      </c>
      <c r="B17" s="119">
        <v>6</v>
      </c>
      <c r="C17" s="120"/>
      <c r="D17" s="126"/>
      <c r="E17" s="119">
        <v>10</v>
      </c>
      <c r="F17" s="120"/>
      <c r="G17" s="120"/>
      <c r="H17" s="119">
        <v>16</v>
      </c>
      <c r="I17" s="120"/>
      <c r="J17" s="120"/>
      <c r="K17" s="125" t="s">
        <v>10</v>
      </c>
      <c r="L17" s="120"/>
      <c r="M17" s="120"/>
      <c r="N17" s="126"/>
      <c r="O17" s="18"/>
      <c r="P17" s="19"/>
      <c r="Q17" s="19"/>
      <c r="R17" s="19"/>
      <c r="S17" s="19"/>
      <c r="T17" s="19"/>
      <c r="U17" s="17"/>
    </row>
    <row r="18" spans="1:21" ht="18">
      <c r="A18" s="124"/>
      <c r="B18" s="71" t="s">
        <v>11</v>
      </c>
      <c r="C18" s="72" t="s">
        <v>12</v>
      </c>
      <c r="D18" s="81" t="s">
        <v>91</v>
      </c>
      <c r="E18" s="73" t="s">
        <v>11</v>
      </c>
      <c r="F18" s="71" t="s">
        <v>12</v>
      </c>
      <c r="G18" s="80" t="s">
        <v>91</v>
      </c>
      <c r="H18" s="72" t="s">
        <v>11</v>
      </c>
      <c r="I18" s="76" t="s">
        <v>155</v>
      </c>
      <c r="J18" s="80" t="s">
        <v>91</v>
      </c>
      <c r="K18" s="112" t="s">
        <v>11</v>
      </c>
      <c r="L18" s="105"/>
      <c r="M18" s="71" t="s">
        <v>12</v>
      </c>
      <c r="N18" s="79" t="s">
        <v>91</v>
      </c>
      <c r="O18" s="18"/>
      <c r="P18" s="19"/>
      <c r="Q18" s="19"/>
      <c r="R18" s="19"/>
      <c r="S18" s="19"/>
      <c r="T18" s="19"/>
      <c r="U18" s="17"/>
    </row>
    <row r="19" spans="1:21" ht="18">
      <c r="A19" s="60">
        <v>15</v>
      </c>
      <c r="B19" s="68">
        <v>80</v>
      </c>
      <c r="C19" s="70">
        <v>90</v>
      </c>
      <c r="D19" s="82">
        <v>230</v>
      </c>
      <c r="E19" s="74">
        <v>85</v>
      </c>
      <c r="F19" s="67">
        <v>95</v>
      </c>
      <c r="G19" s="67">
        <v>357</v>
      </c>
      <c r="H19" s="69">
        <v>90</v>
      </c>
      <c r="I19" s="75">
        <v>100</v>
      </c>
      <c r="J19" s="67">
        <v>400</v>
      </c>
      <c r="K19" s="110">
        <v>110</v>
      </c>
      <c r="L19" s="111"/>
      <c r="M19" s="67">
        <v>120</v>
      </c>
      <c r="N19" s="69">
        <v>442</v>
      </c>
      <c r="O19" s="16"/>
      <c r="P19" s="19"/>
      <c r="Q19" s="19"/>
      <c r="R19" s="19"/>
      <c r="S19" s="19"/>
      <c r="T19" s="19"/>
      <c r="U19" s="17"/>
    </row>
    <row r="20" spans="1:21" ht="18">
      <c r="A20" s="60">
        <v>20</v>
      </c>
      <c r="B20" s="68">
        <v>90</v>
      </c>
      <c r="C20" s="70">
        <v>95</v>
      </c>
      <c r="D20" s="82">
        <v>323</v>
      </c>
      <c r="E20" s="74">
        <v>95</v>
      </c>
      <c r="F20" s="67">
        <v>105</v>
      </c>
      <c r="G20" s="67">
        <v>485</v>
      </c>
      <c r="H20" s="69">
        <v>100</v>
      </c>
      <c r="I20" s="75">
        <v>110</v>
      </c>
      <c r="J20" s="67">
        <v>535</v>
      </c>
      <c r="K20" s="110">
        <v>120</v>
      </c>
      <c r="L20" s="111"/>
      <c r="M20" s="67">
        <v>130</v>
      </c>
      <c r="N20" s="69">
        <v>587</v>
      </c>
      <c r="O20" s="19"/>
      <c r="P20" s="19"/>
      <c r="Q20" s="19"/>
      <c r="R20" s="19"/>
      <c r="S20" s="19"/>
      <c r="T20" s="19"/>
      <c r="U20" s="17"/>
    </row>
    <row r="21" spans="1:21" ht="18">
      <c r="A21" s="60">
        <v>25</v>
      </c>
      <c r="B21" s="68">
        <v>100</v>
      </c>
      <c r="C21" s="70">
        <v>110</v>
      </c>
      <c r="D21" s="82">
        <v>400</v>
      </c>
      <c r="E21" s="74">
        <v>110</v>
      </c>
      <c r="F21" s="67">
        <v>120</v>
      </c>
      <c r="G21" s="67">
        <v>578</v>
      </c>
      <c r="H21" s="69">
        <v>120</v>
      </c>
      <c r="I21" s="75">
        <v>130</v>
      </c>
      <c r="J21" s="67">
        <v>700</v>
      </c>
      <c r="K21" s="110">
        <v>130</v>
      </c>
      <c r="L21" s="111"/>
      <c r="M21" s="67">
        <v>150</v>
      </c>
      <c r="N21" s="69">
        <v>757</v>
      </c>
      <c r="O21" s="20"/>
      <c r="P21" s="19"/>
      <c r="Q21" s="19"/>
      <c r="R21" s="19"/>
      <c r="S21" s="19"/>
      <c r="T21" s="19"/>
      <c r="U21" s="17"/>
    </row>
    <row r="22" spans="1:21" ht="18">
      <c r="A22" s="60">
        <v>32</v>
      </c>
      <c r="B22" s="68">
        <v>120</v>
      </c>
      <c r="C22" s="70">
        <v>125</v>
      </c>
      <c r="D22" s="82">
        <v>605</v>
      </c>
      <c r="E22" s="74">
        <v>130</v>
      </c>
      <c r="F22" s="67">
        <v>140</v>
      </c>
      <c r="G22" s="67">
        <v>867</v>
      </c>
      <c r="H22" s="69">
        <v>140</v>
      </c>
      <c r="I22" s="75">
        <v>160</v>
      </c>
      <c r="J22" s="67">
        <v>945</v>
      </c>
      <c r="K22" s="110">
        <v>160</v>
      </c>
      <c r="L22" s="111"/>
      <c r="M22" s="67">
        <v>170</v>
      </c>
      <c r="N22" s="69">
        <v>1030</v>
      </c>
      <c r="O22" s="20"/>
      <c r="P22" s="19"/>
      <c r="Q22" s="19"/>
      <c r="R22" s="19"/>
      <c r="S22" s="19"/>
      <c r="T22" s="19"/>
      <c r="U22" s="17"/>
    </row>
    <row r="23" spans="1:21" ht="18">
      <c r="A23" s="60">
        <v>40</v>
      </c>
      <c r="B23" s="68">
        <v>130</v>
      </c>
      <c r="C23" s="70">
        <v>140</v>
      </c>
      <c r="D23" s="82">
        <v>748</v>
      </c>
      <c r="E23" s="74">
        <v>150</v>
      </c>
      <c r="F23" s="67">
        <v>160</v>
      </c>
      <c r="G23" s="67">
        <v>1088</v>
      </c>
      <c r="H23" s="69">
        <v>160</v>
      </c>
      <c r="I23" s="75">
        <v>180</v>
      </c>
      <c r="J23" s="67">
        <v>1181</v>
      </c>
      <c r="K23" s="110">
        <v>180</v>
      </c>
      <c r="L23" s="111"/>
      <c r="M23" s="67">
        <v>200</v>
      </c>
      <c r="N23" s="69">
        <v>1275</v>
      </c>
      <c r="O23" s="19"/>
      <c r="P23" s="19"/>
      <c r="Q23" s="19"/>
      <c r="R23" s="19"/>
      <c r="S23" s="19"/>
      <c r="T23" s="19"/>
      <c r="U23" s="17"/>
    </row>
    <row r="24" spans="1:21" ht="18">
      <c r="A24" s="77">
        <v>50</v>
      </c>
      <c r="B24" s="68">
        <v>160</v>
      </c>
      <c r="C24" s="70">
        <v>170</v>
      </c>
      <c r="D24" s="82">
        <v>867</v>
      </c>
      <c r="E24" s="74">
        <v>170</v>
      </c>
      <c r="F24" s="67">
        <v>180</v>
      </c>
      <c r="G24" s="67">
        <v>1232</v>
      </c>
      <c r="H24" s="69">
        <v>190</v>
      </c>
      <c r="I24" s="69">
        <v>210</v>
      </c>
      <c r="J24" s="67">
        <v>1450</v>
      </c>
      <c r="K24" s="110">
        <v>220</v>
      </c>
      <c r="L24" s="111"/>
      <c r="M24" s="67">
        <v>230</v>
      </c>
      <c r="N24" s="69">
        <v>1555</v>
      </c>
      <c r="O24" s="19"/>
      <c r="P24" s="19"/>
      <c r="Q24" s="19"/>
      <c r="R24" s="19"/>
      <c r="S24" s="19"/>
      <c r="T24" s="19"/>
      <c r="U24" s="17"/>
    </row>
    <row r="25" spans="1:21" ht="18">
      <c r="A25" s="77">
        <v>65</v>
      </c>
      <c r="B25" s="68">
        <v>200</v>
      </c>
      <c r="C25" s="70">
        <v>220</v>
      </c>
      <c r="D25" s="82">
        <v>1130</v>
      </c>
      <c r="E25" s="74">
        <v>250</v>
      </c>
      <c r="F25" s="67">
        <v>265</v>
      </c>
      <c r="G25" s="67">
        <v>1700</v>
      </c>
      <c r="H25" s="69">
        <v>270</v>
      </c>
      <c r="I25" s="69">
        <v>300</v>
      </c>
      <c r="J25" s="67">
        <v>1972</v>
      </c>
      <c r="K25" s="110">
        <v>290</v>
      </c>
      <c r="L25" s="111"/>
      <c r="M25" s="67">
        <v>320</v>
      </c>
      <c r="N25" s="69">
        <v>2108</v>
      </c>
      <c r="O25" s="19"/>
      <c r="P25" s="19"/>
      <c r="Q25" s="19"/>
      <c r="R25" s="19"/>
      <c r="S25" s="19"/>
      <c r="T25" s="19"/>
      <c r="U25" s="17"/>
    </row>
    <row r="26" spans="1:21" ht="18">
      <c r="A26" s="77">
        <v>80</v>
      </c>
      <c r="B26" s="68">
        <v>260</v>
      </c>
      <c r="C26" s="70">
        <v>280</v>
      </c>
      <c r="D26" s="82">
        <v>1742</v>
      </c>
      <c r="E26" s="74">
        <v>290</v>
      </c>
      <c r="F26" s="67">
        <v>310</v>
      </c>
      <c r="G26" s="67">
        <v>2100</v>
      </c>
      <c r="H26" s="69">
        <v>320</v>
      </c>
      <c r="I26" s="75">
        <v>340</v>
      </c>
      <c r="J26" s="67">
        <v>2431</v>
      </c>
      <c r="K26" s="110">
        <v>340</v>
      </c>
      <c r="L26" s="111"/>
      <c r="M26" s="67">
        <v>360</v>
      </c>
      <c r="N26" s="69">
        <v>2601</v>
      </c>
      <c r="O26" s="19"/>
      <c r="P26" s="19"/>
      <c r="Q26" s="19"/>
      <c r="R26" s="19"/>
      <c r="S26" s="19"/>
      <c r="T26" s="19"/>
      <c r="U26" s="17"/>
    </row>
    <row r="27" spans="1:21" ht="18">
      <c r="A27" s="77">
        <v>100</v>
      </c>
      <c r="B27" s="68">
        <v>300</v>
      </c>
      <c r="C27" s="70">
        <v>320</v>
      </c>
      <c r="D27" s="82">
        <v>2125</v>
      </c>
      <c r="E27" s="74">
        <v>330</v>
      </c>
      <c r="F27" s="67">
        <v>350</v>
      </c>
      <c r="G27" s="67">
        <v>2737</v>
      </c>
      <c r="H27" s="69">
        <v>360</v>
      </c>
      <c r="I27" s="75">
        <v>380</v>
      </c>
      <c r="J27" s="67">
        <v>3145</v>
      </c>
      <c r="K27" s="110">
        <v>430</v>
      </c>
      <c r="L27" s="111"/>
      <c r="M27" s="67">
        <v>450</v>
      </c>
      <c r="N27" s="69">
        <v>3665</v>
      </c>
      <c r="O27" s="19"/>
      <c r="P27" s="19"/>
      <c r="Q27" s="19"/>
      <c r="R27" s="19"/>
      <c r="S27" s="19"/>
      <c r="T27" s="19"/>
      <c r="U27" s="17"/>
    </row>
    <row r="28" spans="1:21" ht="18">
      <c r="A28" s="77">
        <v>125</v>
      </c>
      <c r="B28" s="68" t="s">
        <v>72</v>
      </c>
      <c r="C28" s="70" t="s">
        <v>72</v>
      </c>
      <c r="D28" s="82" t="s">
        <v>72</v>
      </c>
      <c r="E28" s="74" t="s">
        <v>72</v>
      </c>
      <c r="F28" s="67" t="s">
        <v>72</v>
      </c>
      <c r="G28" s="67" t="s">
        <v>72</v>
      </c>
      <c r="H28" s="69">
        <v>810</v>
      </c>
      <c r="I28" s="75">
        <v>650</v>
      </c>
      <c r="J28" s="67" t="s">
        <v>72</v>
      </c>
      <c r="K28" s="110" t="s">
        <v>72</v>
      </c>
      <c r="L28" s="111"/>
      <c r="M28" s="67" t="s">
        <v>72</v>
      </c>
      <c r="N28" s="69" t="s">
        <v>72</v>
      </c>
      <c r="O28" s="19"/>
      <c r="P28" s="19"/>
      <c r="Q28" s="19"/>
      <c r="R28" s="19"/>
      <c r="S28" s="19"/>
      <c r="T28" s="19"/>
      <c r="U28" s="17"/>
    </row>
    <row r="29" spans="1:21" ht="22.5" customHeight="1">
      <c r="A29" s="78">
        <v>150</v>
      </c>
      <c r="B29" s="68" t="s">
        <v>72</v>
      </c>
      <c r="C29" s="70" t="s">
        <v>72</v>
      </c>
      <c r="D29" s="82" t="s">
        <v>72</v>
      </c>
      <c r="E29" s="74">
        <v>850</v>
      </c>
      <c r="F29" s="67" t="s">
        <v>72</v>
      </c>
      <c r="G29" s="67">
        <v>5950</v>
      </c>
      <c r="H29" s="69">
        <v>950</v>
      </c>
      <c r="I29" s="69">
        <v>1050</v>
      </c>
      <c r="J29" s="67" t="s">
        <v>72</v>
      </c>
      <c r="K29" s="110" t="s">
        <v>72</v>
      </c>
      <c r="L29" s="111"/>
      <c r="M29" s="67" t="s">
        <v>72</v>
      </c>
      <c r="N29" s="69" t="s">
        <v>72</v>
      </c>
      <c r="O29" s="19"/>
      <c r="P29" s="15"/>
      <c r="Q29" s="15"/>
      <c r="R29" s="17"/>
      <c r="S29" s="17"/>
      <c r="T29" s="17"/>
      <c r="U29" s="17"/>
    </row>
    <row r="30" spans="1:23" ht="12.75">
      <c r="A30" s="21" t="s">
        <v>73</v>
      </c>
      <c r="B30" s="21"/>
      <c r="K30" s="15"/>
      <c r="L30" s="16"/>
      <c r="M30" s="16"/>
      <c r="N30" s="19"/>
      <c r="O30" s="19"/>
      <c r="P30" s="19"/>
      <c r="Q30" s="19"/>
      <c r="R30" s="15"/>
      <c r="S30" s="15"/>
      <c r="T30" s="17"/>
      <c r="U30" s="17"/>
      <c r="V30" s="17"/>
      <c r="W30" s="17"/>
    </row>
    <row r="31" spans="1:19" ht="12.75">
      <c r="A31" s="22" t="s">
        <v>63</v>
      </c>
      <c r="B31" s="22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22" t="s">
        <v>74</v>
      </c>
      <c r="B32" s="22"/>
      <c r="K32" s="15"/>
      <c r="L32" s="15"/>
      <c r="M32" s="15"/>
      <c r="N32" s="15"/>
      <c r="O32" s="15"/>
      <c r="P32" s="15"/>
      <c r="Q32" s="15"/>
      <c r="R32" s="15"/>
      <c r="S32" s="15"/>
    </row>
    <row r="33" spans="11:19" ht="12.75"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22">
    <mergeCell ref="K29:L29"/>
    <mergeCell ref="K26:L26"/>
    <mergeCell ref="K25:L25"/>
    <mergeCell ref="K20:L20"/>
    <mergeCell ref="K24:L24"/>
    <mergeCell ref="K23:L23"/>
    <mergeCell ref="K22:L22"/>
    <mergeCell ref="K28:L28"/>
    <mergeCell ref="J11:N11"/>
    <mergeCell ref="J9:N9"/>
    <mergeCell ref="K27:L27"/>
    <mergeCell ref="K21:L21"/>
    <mergeCell ref="K18:L18"/>
    <mergeCell ref="K19:L19"/>
    <mergeCell ref="A13:N13"/>
    <mergeCell ref="F14:J14"/>
    <mergeCell ref="A15:N16"/>
    <mergeCell ref="A17:A18"/>
    <mergeCell ref="H17:J17"/>
    <mergeCell ref="K17:N17"/>
    <mergeCell ref="B17:D17"/>
    <mergeCell ref="E17:G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7.28125" style="0" customWidth="1"/>
    <col min="4" max="4" width="7.421875" style="0" customWidth="1"/>
    <col min="5" max="5" width="7.28125" style="0" customWidth="1"/>
    <col min="6" max="6" width="7.00390625" style="0" customWidth="1"/>
    <col min="7" max="7" width="6.8515625" style="0" customWidth="1"/>
    <col min="8" max="8" width="7.140625" style="0" customWidth="1"/>
    <col min="9" max="9" width="6.7109375" style="0" customWidth="1"/>
    <col min="10" max="10" width="7.00390625" style="0" customWidth="1"/>
    <col min="11" max="17" width="7.7109375" style="0" customWidth="1"/>
    <col min="18" max="18" width="5.57421875" style="0" customWidth="1"/>
    <col min="19" max="19" width="6.00390625" style="0" customWidth="1"/>
    <col min="20" max="21" width="6.140625" style="0" customWidth="1"/>
    <col min="22" max="22" width="5.28125" style="0" customWidth="1"/>
    <col min="23" max="23" width="6.57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F2" s="3"/>
      <c r="G2" s="2"/>
      <c r="H2" s="2"/>
      <c r="I2" s="2"/>
      <c r="J2" s="2"/>
      <c r="K2" s="2"/>
    </row>
    <row r="3" spans="1:11" ht="12.75">
      <c r="A3" s="2"/>
      <c r="B3" s="2"/>
      <c r="C3" s="2"/>
      <c r="F3" s="4"/>
      <c r="G3" s="2"/>
      <c r="H3" s="2"/>
      <c r="I3" s="2"/>
      <c r="J3" s="2"/>
      <c r="K3" s="2"/>
    </row>
    <row r="4" spans="1:11" ht="12.75">
      <c r="A4" s="2"/>
      <c r="B4" s="2"/>
      <c r="C4" s="2"/>
      <c r="F4" s="3"/>
      <c r="G4" s="2"/>
      <c r="H4" s="2"/>
      <c r="I4" s="2"/>
      <c r="J4" s="2"/>
      <c r="K4" s="2"/>
    </row>
    <row r="5" spans="1:11" ht="12.75">
      <c r="A5" s="2"/>
      <c r="B5" s="2"/>
      <c r="C5" s="2"/>
      <c r="F5" s="4"/>
      <c r="G5" s="2"/>
      <c r="H5" s="2"/>
      <c r="I5" s="2"/>
      <c r="J5" s="2"/>
      <c r="K5" s="2"/>
    </row>
    <row r="6" spans="1:11" ht="12.75">
      <c r="A6" s="2"/>
      <c r="B6" s="2"/>
      <c r="C6" s="2"/>
      <c r="F6" s="3"/>
      <c r="G6" s="2"/>
      <c r="H6" s="2"/>
      <c r="I6" s="2"/>
      <c r="J6" s="2"/>
      <c r="K6" s="2"/>
    </row>
    <row r="7" spans="1:11" ht="12.75">
      <c r="A7" s="5" t="s">
        <v>0</v>
      </c>
      <c r="B7" s="2"/>
      <c r="C7" s="2"/>
      <c r="D7" s="2"/>
      <c r="H7" s="2"/>
      <c r="I7" s="2"/>
      <c r="J7" s="2"/>
      <c r="K7" s="2"/>
    </row>
    <row r="8" spans="1:11" ht="12.75">
      <c r="A8" s="5" t="s">
        <v>1</v>
      </c>
      <c r="B8" s="2"/>
      <c r="C8" s="2"/>
      <c r="D8" s="2"/>
      <c r="E8" s="84"/>
      <c r="F8" s="2"/>
      <c r="G8" s="2"/>
      <c r="H8" s="2"/>
      <c r="I8" s="2"/>
      <c r="J8" s="2"/>
      <c r="K8" s="5" t="s">
        <v>2</v>
      </c>
    </row>
    <row r="9" spans="1:15" ht="12.75">
      <c r="A9" s="2"/>
      <c r="B9" s="2"/>
      <c r="C9" s="2"/>
      <c r="D9" s="84"/>
      <c r="E9" s="2"/>
      <c r="F9" s="2"/>
      <c r="G9" s="2"/>
      <c r="H9" s="2"/>
      <c r="I9" s="133" t="s">
        <v>198</v>
      </c>
      <c r="J9" s="133"/>
      <c r="K9" s="133"/>
      <c r="L9" s="133"/>
      <c r="M9" s="133"/>
      <c r="N9" s="133"/>
      <c r="O9" s="133"/>
    </row>
    <row r="10" spans="1:11" ht="15.75">
      <c r="A10" s="5" t="s">
        <v>4</v>
      </c>
      <c r="B10" s="2"/>
      <c r="C10" s="2"/>
      <c r="D10" s="84"/>
      <c r="E10" s="2"/>
      <c r="F10" s="2"/>
      <c r="G10" s="2"/>
      <c r="H10" s="2"/>
      <c r="I10" s="2"/>
      <c r="J10" s="2"/>
      <c r="K10" s="2"/>
    </row>
    <row r="11" spans="1:23" ht="12.75">
      <c r="A11" s="5" t="s">
        <v>202</v>
      </c>
      <c r="B11" s="2"/>
      <c r="C11" s="2"/>
      <c r="D11" s="84"/>
      <c r="E11" s="84"/>
      <c r="F11" s="84"/>
      <c r="G11" s="2"/>
      <c r="H11" s="2"/>
      <c r="I11" s="2"/>
      <c r="J11" s="2"/>
      <c r="K11" s="122" t="s">
        <v>179</v>
      </c>
      <c r="L11" s="122"/>
      <c r="M11" s="122"/>
      <c r="N11" s="122"/>
      <c r="V11" s="2"/>
      <c r="W11" s="2"/>
    </row>
    <row r="12" spans="1:21" ht="12.75">
      <c r="A12" s="5"/>
      <c r="B12" s="2"/>
      <c r="C12" s="2"/>
      <c r="D12" s="84"/>
      <c r="E12" s="84"/>
      <c r="F12" s="84"/>
      <c r="G12" s="2"/>
      <c r="H12" s="2"/>
      <c r="I12" s="2"/>
      <c r="J12" s="2"/>
      <c r="K12" s="5"/>
      <c r="L12" s="2"/>
      <c r="M12" s="2"/>
      <c r="N12" s="2"/>
      <c r="R12" s="2"/>
      <c r="S12" s="2"/>
      <c r="T12" s="2"/>
      <c r="U12" s="2"/>
    </row>
    <row r="13" spans="1:23" ht="12.75">
      <c r="A13" s="116" t="s">
        <v>265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2"/>
      <c r="S13" s="2"/>
      <c r="T13" s="2"/>
      <c r="U13" s="2"/>
      <c r="V13" s="2"/>
      <c r="W13" s="2"/>
    </row>
    <row r="14" spans="2:23" ht="15.75" customHeight="1">
      <c r="B14" s="8"/>
      <c r="C14" s="8"/>
      <c r="D14" s="8"/>
      <c r="E14" s="8"/>
      <c r="G14" s="118" t="s">
        <v>6</v>
      </c>
      <c r="H14" s="118"/>
      <c r="I14" s="118"/>
      <c r="J14" s="118"/>
      <c r="K14" s="7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0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5"/>
      <c r="S15" s="15"/>
      <c r="T15" s="15"/>
    </row>
    <row r="16" spans="1:24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6"/>
      <c r="S16" s="16"/>
      <c r="T16" s="16"/>
      <c r="U16" s="16"/>
      <c r="V16" s="16"/>
      <c r="W16" s="16"/>
      <c r="X16" s="17"/>
    </row>
    <row r="17" spans="1:24" ht="18">
      <c r="A17" s="123" t="s">
        <v>62</v>
      </c>
      <c r="B17" s="125" t="s">
        <v>190</v>
      </c>
      <c r="C17" s="121"/>
      <c r="D17" s="125" t="s">
        <v>191</v>
      </c>
      <c r="E17" s="121"/>
      <c r="F17" s="125" t="s">
        <v>192</v>
      </c>
      <c r="G17" s="121"/>
      <c r="H17" s="125" t="s">
        <v>193</v>
      </c>
      <c r="I17" s="121"/>
      <c r="J17" s="125" t="s">
        <v>194</v>
      </c>
      <c r="K17" s="121"/>
      <c r="L17" s="125" t="s">
        <v>195</v>
      </c>
      <c r="M17" s="121"/>
      <c r="N17" s="125" t="s">
        <v>196</v>
      </c>
      <c r="O17" s="121"/>
      <c r="P17" s="125" t="s">
        <v>197</v>
      </c>
      <c r="Q17" s="121"/>
      <c r="R17" s="18"/>
      <c r="S17" s="19"/>
      <c r="T17" s="19"/>
      <c r="U17" s="19"/>
      <c r="V17" s="19"/>
      <c r="W17" s="19"/>
      <c r="X17" s="17"/>
    </row>
    <row r="18" spans="1:24" ht="18">
      <c r="A18" s="134"/>
      <c r="B18" s="102" t="s">
        <v>11</v>
      </c>
      <c r="C18" s="102" t="s">
        <v>12</v>
      </c>
      <c r="D18" s="102" t="s">
        <v>11</v>
      </c>
      <c r="E18" s="102" t="s">
        <v>12</v>
      </c>
      <c r="F18" s="102" t="s">
        <v>11</v>
      </c>
      <c r="G18" s="102" t="s">
        <v>12</v>
      </c>
      <c r="H18" s="102" t="s">
        <v>11</v>
      </c>
      <c r="I18" s="102" t="s">
        <v>12</v>
      </c>
      <c r="J18" s="102" t="s">
        <v>11</v>
      </c>
      <c r="K18" s="102" t="s">
        <v>12</v>
      </c>
      <c r="L18" s="102" t="s">
        <v>11</v>
      </c>
      <c r="M18" s="102" t="s">
        <v>12</v>
      </c>
      <c r="N18" s="102" t="s">
        <v>11</v>
      </c>
      <c r="O18" s="102" t="s">
        <v>12</v>
      </c>
      <c r="P18" s="102" t="s">
        <v>11</v>
      </c>
      <c r="Q18" s="102" t="s">
        <v>12</v>
      </c>
      <c r="R18" s="18"/>
      <c r="S18" s="19"/>
      <c r="T18" s="19"/>
      <c r="U18" s="19"/>
      <c r="V18" s="19"/>
      <c r="W18" s="19"/>
      <c r="X18" s="17"/>
    </row>
    <row r="19" spans="1:24" ht="18">
      <c r="A19" s="60">
        <v>15</v>
      </c>
      <c r="B19" s="69">
        <v>471</v>
      </c>
      <c r="C19" s="69">
        <v>546</v>
      </c>
      <c r="D19" s="69">
        <v>514</v>
      </c>
      <c r="E19" s="69">
        <v>589</v>
      </c>
      <c r="F19" s="69">
        <v>597</v>
      </c>
      <c r="G19" s="69">
        <v>673</v>
      </c>
      <c r="H19" s="69">
        <v>787</v>
      </c>
      <c r="I19" s="69">
        <v>883</v>
      </c>
      <c r="J19" s="69">
        <v>667</v>
      </c>
      <c r="K19" s="69">
        <v>753</v>
      </c>
      <c r="L19" s="69">
        <v>857</v>
      </c>
      <c r="M19" s="69">
        <v>963</v>
      </c>
      <c r="N19" s="69" t="s">
        <v>72</v>
      </c>
      <c r="O19" s="69" t="s">
        <v>72</v>
      </c>
      <c r="P19" s="69" t="s">
        <v>72</v>
      </c>
      <c r="Q19" s="69" t="s">
        <v>72</v>
      </c>
      <c r="R19" s="16"/>
      <c r="S19" s="19"/>
      <c r="T19" s="19"/>
      <c r="U19" s="19"/>
      <c r="V19" s="19"/>
      <c r="W19" s="19"/>
      <c r="X19" s="17"/>
    </row>
    <row r="20" spans="1:24" ht="18">
      <c r="A20" s="60">
        <v>20</v>
      </c>
      <c r="B20" s="69">
        <v>521</v>
      </c>
      <c r="C20" s="69">
        <v>596</v>
      </c>
      <c r="D20" s="69">
        <v>535</v>
      </c>
      <c r="E20" s="69">
        <v>638</v>
      </c>
      <c r="F20" s="69">
        <v>793</v>
      </c>
      <c r="G20" s="69">
        <v>952</v>
      </c>
      <c r="H20" s="69">
        <v>983</v>
      </c>
      <c r="I20" s="72">
        <v>1162</v>
      </c>
      <c r="J20" s="69">
        <v>833</v>
      </c>
      <c r="K20" s="69">
        <v>1032</v>
      </c>
      <c r="L20" s="69">
        <v>1023</v>
      </c>
      <c r="M20" s="69">
        <v>1242</v>
      </c>
      <c r="N20" s="69" t="s">
        <v>72</v>
      </c>
      <c r="O20" s="69" t="s">
        <v>72</v>
      </c>
      <c r="P20" s="69" t="s">
        <v>72</v>
      </c>
      <c r="Q20" s="69" t="s">
        <v>72</v>
      </c>
      <c r="R20" s="19"/>
      <c r="S20" s="19"/>
      <c r="T20" s="19"/>
      <c r="U20" s="19"/>
      <c r="V20" s="19"/>
      <c r="W20" s="19"/>
      <c r="X20" s="17"/>
    </row>
    <row r="21" spans="1:24" ht="18">
      <c r="A21" s="60">
        <v>25</v>
      </c>
      <c r="B21" s="69">
        <v>571</v>
      </c>
      <c r="C21" s="69">
        <v>646</v>
      </c>
      <c r="D21" s="69">
        <v>614</v>
      </c>
      <c r="E21" s="69">
        <v>688</v>
      </c>
      <c r="F21" s="69">
        <v>983</v>
      </c>
      <c r="G21" s="72">
        <v>1182</v>
      </c>
      <c r="H21" s="69">
        <v>1173</v>
      </c>
      <c r="I21" s="72">
        <v>1392</v>
      </c>
      <c r="J21" s="69">
        <v>1023</v>
      </c>
      <c r="K21" s="69">
        <v>1213</v>
      </c>
      <c r="L21" s="69">
        <v>1213</v>
      </c>
      <c r="M21" s="69">
        <v>1423</v>
      </c>
      <c r="N21" s="69" t="s">
        <v>72</v>
      </c>
      <c r="O21" s="69" t="s">
        <v>72</v>
      </c>
      <c r="P21" s="69" t="s">
        <v>72</v>
      </c>
      <c r="Q21" s="69" t="s">
        <v>72</v>
      </c>
      <c r="R21" s="20"/>
      <c r="S21" s="19"/>
      <c r="T21" s="19"/>
      <c r="U21" s="19"/>
      <c r="V21" s="19"/>
      <c r="W21" s="19"/>
      <c r="X21" s="17"/>
    </row>
    <row r="22" spans="1:24" ht="18">
      <c r="A22" s="60">
        <v>32</v>
      </c>
      <c r="B22" s="69">
        <v>812</v>
      </c>
      <c r="C22" s="69">
        <v>930</v>
      </c>
      <c r="D22" s="69">
        <v>852</v>
      </c>
      <c r="E22" s="69">
        <v>970</v>
      </c>
      <c r="F22" s="69">
        <v>1341</v>
      </c>
      <c r="G22" s="72">
        <v>1577</v>
      </c>
      <c r="H22" s="69">
        <v>1717</v>
      </c>
      <c r="I22" s="72">
        <v>2013</v>
      </c>
      <c r="J22" s="69">
        <v>1461</v>
      </c>
      <c r="K22" s="69">
        <v>1697</v>
      </c>
      <c r="L22" s="69">
        <v>1837</v>
      </c>
      <c r="M22" s="69">
        <v>2133</v>
      </c>
      <c r="N22" s="69" t="s">
        <v>72</v>
      </c>
      <c r="O22" s="69" t="s">
        <v>72</v>
      </c>
      <c r="P22" s="69" t="s">
        <v>72</v>
      </c>
      <c r="Q22" s="69" t="s">
        <v>72</v>
      </c>
      <c r="R22" s="20"/>
      <c r="S22" s="19"/>
      <c r="T22" s="19"/>
      <c r="U22" s="19"/>
      <c r="V22" s="19"/>
      <c r="W22" s="19"/>
      <c r="X22" s="17"/>
    </row>
    <row r="23" spans="1:24" ht="18">
      <c r="A23" s="60">
        <v>40</v>
      </c>
      <c r="B23" s="69">
        <v>848</v>
      </c>
      <c r="C23" s="69">
        <f>1006-20</f>
        <v>986</v>
      </c>
      <c r="D23" s="69">
        <v>928</v>
      </c>
      <c r="E23" s="69">
        <v>1086</v>
      </c>
      <c r="F23" s="69">
        <v>1605</v>
      </c>
      <c r="G23" s="72">
        <v>1881</v>
      </c>
      <c r="H23" s="69">
        <v>2065</v>
      </c>
      <c r="I23" s="72">
        <v>2401</v>
      </c>
      <c r="J23" s="69">
        <v>2025</v>
      </c>
      <c r="K23" s="69">
        <v>2241</v>
      </c>
      <c r="L23" s="69">
        <v>2485</v>
      </c>
      <c r="M23" s="69">
        <v>2761</v>
      </c>
      <c r="N23" s="69" t="s">
        <v>72</v>
      </c>
      <c r="O23" s="69" t="s">
        <v>72</v>
      </c>
      <c r="P23" s="69" t="s">
        <v>72</v>
      </c>
      <c r="Q23" s="69" t="s">
        <v>72</v>
      </c>
      <c r="R23" s="19"/>
      <c r="S23" s="19"/>
      <c r="T23" s="19"/>
      <c r="U23" s="19"/>
      <c r="V23" s="19"/>
      <c r="W23" s="19"/>
      <c r="X23" s="17"/>
    </row>
    <row r="24" spans="1:24" ht="18">
      <c r="A24" s="60">
        <v>50</v>
      </c>
      <c r="B24" s="69">
        <v>908</v>
      </c>
      <c r="C24" s="69">
        <f>1046+20</f>
        <v>1066</v>
      </c>
      <c r="D24" s="69">
        <v>988</v>
      </c>
      <c r="E24" s="69">
        <v>1126</v>
      </c>
      <c r="F24" s="69">
        <v>1665</v>
      </c>
      <c r="G24" s="72">
        <v>1961</v>
      </c>
      <c r="H24" s="69">
        <v>2165</v>
      </c>
      <c r="I24" s="72">
        <v>2501</v>
      </c>
      <c r="J24" s="69">
        <v>2411</v>
      </c>
      <c r="K24" s="69">
        <v>2971</v>
      </c>
      <c r="L24" s="69">
        <v>2911</v>
      </c>
      <c r="M24" s="69">
        <v>3511</v>
      </c>
      <c r="N24" s="69" t="s">
        <v>72</v>
      </c>
      <c r="O24" s="69" t="s">
        <v>72</v>
      </c>
      <c r="P24" s="69" t="s">
        <v>72</v>
      </c>
      <c r="Q24" s="69">
        <v>7934</v>
      </c>
      <c r="R24" s="19"/>
      <c r="S24" s="19"/>
      <c r="T24" s="19"/>
      <c r="U24" s="19"/>
      <c r="V24" s="19"/>
      <c r="W24" s="19"/>
      <c r="X24" s="17"/>
    </row>
    <row r="25" spans="1:24" ht="18">
      <c r="A25" s="60">
        <v>65</v>
      </c>
      <c r="B25" s="69">
        <v>1058</v>
      </c>
      <c r="C25" s="69">
        <v>1296</v>
      </c>
      <c r="D25" s="69">
        <v>1456</v>
      </c>
      <c r="E25" s="69">
        <v>1675</v>
      </c>
      <c r="F25" s="69" t="s">
        <v>72</v>
      </c>
      <c r="G25" s="72" t="s">
        <v>72</v>
      </c>
      <c r="H25" s="69" t="s">
        <v>72</v>
      </c>
      <c r="I25" s="72" t="s">
        <v>72</v>
      </c>
      <c r="J25" s="69" t="s">
        <v>72</v>
      </c>
      <c r="K25" s="69" t="s">
        <v>72</v>
      </c>
      <c r="L25" s="69" t="s">
        <v>72</v>
      </c>
      <c r="M25" s="69" t="s">
        <v>72</v>
      </c>
      <c r="N25" s="69" t="s">
        <v>72</v>
      </c>
      <c r="O25" s="69">
        <f>6853.44/1.18</f>
        <v>5808</v>
      </c>
      <c r="P25" s="69" t="s">
        <v>72</v>
      </c>
      <c r="Q25" s="69" t="s">
        <v>72</v>
      </c>
      <c r="R25" s="19"/>
      <c r="S25" s="19"/>
      <c r="T25" s="19"/>
      <c r="U25" s="19"/>
      <c r="V25" s="19"/>
      <c r="W25" s="19"/>
      <c r="X25" s="17"/>
    </row>
    <row r="26" spans="1:24" ht="18">
      <c r="A26" s="60">
        <v>80</v>
      </c>
      <c r="B26" s="69">
        <v>1573</v>
      </c>
      <c r="C26" s="69">
        <f>1832-40</f>
        <v>1792</v>
      </c>
      <c r="D26" s="69">
        <v>1876</v>
      </c>
      <c r="E26" s="69">
        <f>2197+100</f>
        <v>2297</v>
      </c>
      <c r="F26" s="69">
        <v>2717</v>
      </c>
      <c r="G26" s="72">
        <v>3191</v>
      </c>
      <c r="H26" s="69">
        <v>3188</v>
      </c>
      <c r="I26" s="72">
        <v>3731</v>
      </c>
      <c r="J26" s="69">
        <v>4108</v>
      </c>
      <c r="K26" s="69">
        <v>4945</v>
      </c>
      <c r="L26" s="69">
        <v>4588</v>
      </c>
      <c r="M26" s="69">
        <v>5485</v>
      </c>
      <c r="N26" s="69" t="s">
        <v>72</v>
      </c>
      <c r="O26" s="69" t="s">
        <v>72</v>
      </c>
      <c r="P26" s="69" t="s">
        <v>72</v>
      </c>
      <c r="Q26" s="69" t="s">
        <v>72</v>
      </c>
      <c r="R26" s="19"/>
      <c r="S26" s="19"/>
      <c r="T26" s="19"/>
      <c r="U26" s="19"/>
      <c r="V26" s="19"/>
      <c r="W26" s="19"/>
      <c r="X26" s="17"/>
    </row>
    <row r="27" spans="1:24" ht="18">
      <c r="A27" s="60">
        <v>100</v>
      </c>
      <c r="B27" s="69">
        <f>2066-160</f>
        <v>1906</v>
      </c>
      <c r="C27" s="69">
        <f>2425+220</f>
        <v>2645</v>
      </c>
      <c r="D27" s="69">
        <v>2710</v>
      </c>
      <c r="E27" s="69">
        <v>3201</v>
      </c>
      <c r="F27" s="69">
        <v>4133</v>
      </c>
      <c r="G27" s="72">
        <v>4713</v>
      </c>
      <c r="H27" s="69">
        <v>4733</v>
      </c>
      <c r="I27" s="72">
        <v>5374</v>
      </c>
      <c r="J27" s="69">
        <v>6246</v>
      </c>
      <c r="K27" s="69">
        <v>7339</v>
      </c>
      <c r="L27" s="69">
        <v>6847</v>
      </c>
      <c r="M27" s="69">
        <v>7998</v>
      </c>
      <c r="N27" s="69" t="s">
        <v>72</v>
      </c>
      <c r="O27" s="69" t="s">
        <v>72</v>
      </c>
      <c r="P27" s="69" t="s">
        <v>72</v>
      </c>
      <c r="Q27" s="69" t="s">
        <v>72</v>
      </c>
      <c r="R27" s="19"/>
      <c r="S27" s="19"/>
      <c r="T27" s="19"/>
      <c r="U27" s="19"/>
      <c r="V27" s="19"/>
      <c r="W27" s="19"/>
      <c r="X27" s="17"/>
    </row>
    <row r="28" spans="1:24" ht="18">
      <c r="A28" s="60">
        <v>150</v>
      </c>
      <c r="B28" s="69">
        <v>3295</v>
      </c>
      <c r="C28" s="69">
        <v>3685</v>
      </c>
      <c r="D28" s="69">
        <v>4325</v>
      </c>
      <c r="E28" s="69">
        <f>5361+100</f>
        <v>5461</v>
      </c>
      <c r="F28" s="69">
        <v>8790</v>
      </c>
      <c r="G28" s="72">
        <v>9634</v>
      </c>
      <c r="H28" s="69">
        <v>9776</v>
      </c>
      <c r="I28" s="72">
        <v>10680</v>
      </c>
      <c r="J28" s="72">
        <v>13954</v>
      </c>
      <c r="K28" s="72">
        <v>15939</v>
      </c>
      <c r="L28" s="72">
        <v>14894</v>
      </c>
      <c r="M28" s="72">
        <v>16939</v>
      </c>
      <c r="N28" s="69" t="s">
        <v>72</v>
      </c>
      <c r="O28" s="69" t="s">
        <v>72</v>
      </c>
      <c r="P28" s="69" t="s">
        <v>72</v>
      </c>
      <c r="Q28" s="69" t="s">
        <v>72</v>
      </c>
      <c r="R28" s="19"/>
      <c r="S28" s="15"/>
      <c r="T28" s="15"/>
      <c r="U28" s="17"/>
      <c r="V28" s="17"/>
      <c r="W28" s="17"/>
      <c r="X28" s="17"/>
    </row>
    <row r="29" spans="1:24" ht="18">
      <c r="A29" s="60">
        <v>200</v>
      </c>
      <c r="B29" s="69">
        <v>4955</v>
      </c>
      <c r="C29" s="69">
        <v>5541</v>
      </c>
      <c r="D29" s="69">
        <v>9629</v>
      </c>
      <c r="E29" s="72">
        <v>10695</v>
      </c>
      <c r="F29" s="72">
        <v>12682</v>
      </c>
      <c r="G29" s="72">
        <v>13671</v>
      </c>
      <c r="H29" s="72">
        <v>14693</v>
      </c>
      <c r="I29" s="72">
        <v>16678</v>
      </c>
      <c r="J29" s="69" t="s">
        <v>72</v>
      </c>
      <c r="K29" s="69" t="s">
        <v>72</v>
      </c>
      <c r="L29" s="69" t="s">
        <v>72</v>
      </c>
      <c r="M29" s="69" t="s">
        <v>72</v>
      </c>
      <c r="N29" s="69" t="s">
        <v>72</v>
      </c>
      <c r="O29" s="69" t="s">
        <v>72</v>
      </c>
      <c r="P29" s="69" t="s">
        <v>72</v>
      </c>
      <c r="Q29" s="69" t="s">
        <v>72</v>
      </c>
      <c r="R29" s="19"/>
      <c r="S29" s="15"/>
      <c r="T29" s="15"/>
      <c r="U29" s="17"/>
      <c r="V29" s="17"/>
      <c r="W29" s="17"/>
      <c r="X29" s="17"/>
    </row>
    <row r="30" spans="1:24" ht="18">
      <c r="A30" s="60">
        <v>250</v>
      </c>
      <c r="B30" s="69">
        <v>7285</v>
      </c>
      <c r="C30" s="69">
        <v>8205</v>
      </c>
      <c r="D30" s="69" t="s">
        <v>72</v>
      </c>
      <c r="E30" s="69" t="s">
        <v>72</v>
      </c>
      <c r="F30" s="69" t="s">
        <v>72</v>
      </c>
      <c r="G30" s="69" t="s">
        <v>72</v>
      </c>
      <c r="H30" s="69" t="s">
        <v>72</v>
      </c>
      <c r="I30" s="69" t="s">
        <v>72</v>
      </c>
      <c r="J30" s="69" t="s">
        <v>72</v>
      </c>
      <c r="K30" s="69" t="s">
        <v>72</v>
      </c>
      <c r="L30" s="69" t="s">
        <v>72</v>
      </c>
      <c r="M30" s="69" t="s">
        <v>72</v>
      </c>
      <c r="N30" s="69" t="s">
        <v>72</v>
      </c>
      <c r="O30" s="69" t="s">
        <v>72</v>
      </c>
      <c r="P30" s="69" t="s">
        <v>72</v>
      </c>
      <c r="Q30" s="69" t="s">
        <v>72</v>
      </c>
      <c r="R30" s="19"/>
      <c r="S30" s="15"/>
      <c r="T30" s="15"/>
      <c r="U30" s="17"/>
      <c r="V30" s="17"/>
      <c r="W30" s="17"/>
      <c r="X30" s="17"/>
    </row>
    <row r="31" spans="1:24" ht="18">
      <c r="A31" s="60">
        <v>300</v>
      </c>
      <c r="B31" s="69">
        <v>9769</v>
      </c>
      <c r="C31" s="72">
        <v>10669</v>
      </c>
      <c r="D31" s="69" t="s">
        <v>72</v>
      </c>
      <c r="E31" s="69" t="s">
        <v>72</v>
      </c>
      <c r="F31" s="69" t="s">
        <v>72</v>
      </c>
      <c r="G31" s="69" t="s">
        <v>72</v>
      </c>
      <c r="H31" s="69" t="s">
        <v>72</v>
      </c>
      <c r="I31" s="69" t="s">
        <v>72</v>
      </c>
      <c r="J31" s="69" t="s">
        <v>72</v>
      </c>
      <c r="K31" s="69" t="s">
        <v>72</v>
      </c>
      <c r="L31" s="69" t="s">
        <v>72</v>
      </c>
      <c r="M31" s="69" t="s">
        <v>72</v>
      </c>
      <c r="N31" s="69" t="s">
        <v>72</v>
      </c>
      <c r="O31" s="69" t="s">
        <v>72</v>
      </c>
      <c r="P31" s="69" t="s">
        <v>72</v>
      </c>
      <c r="Q31" s="69" t="s">
        <v>72</v>
      </c>
      <c r="R31" s="19"/>
      <c r="S31" s="15"/>
      <c r="T31" s="15"/>
      <c r="U31" s="17"/>
      <c r="V31" s="17"/>
      <c r="W31" s="17"/>
      <c r="X31" s="17"/>
    </row>
    <row r="32" spans="1:24" ht="12.75">
      <c r="A32" s="21" t="s">
        <v>73</v>
      </c>
      <c r="K32" s="17"/>
      <c r="L32" s="15"/>
      <c r="M32" s="16"/>
      <c r="N32" s="19"/>
      <c r="O32" s="19"/>
      <c r="P32" s="19"/>
      <c r="Q32" s="19"/>
      <c r="R32" s="19"/>
      <c r="S32" s="15"/>
      <c r="T32" s="15"/>
      <c r="U32" s="17"/>
      <c r="V32" s="17"/>
      <c r="W32" s="17"/>
      <c r="X32" s="17"/>
    </row>
    <row r="33" spans="1:20" ht="12.75">
      <c r="A33" s="22" t="s">
        <v>63</v>
      </c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22" t="s">
        <v>74</v>
      </c>
      <c r="L34" s="15"/>
      <c r="M34" s="15"/>
      <c r="N34" s="15"/>
      <c r="O34" s="15"/>
      <c r="P34" s="15"/>
      <c r="Q34" s="15"/>
      <c r="R34" s="15"/>
      <c r="S34" s="15"/>
      <c r="T34" s="15"/>
    </row>
    <row r="35" spans="12:20" ht="12.75">
      <c r="L35" s="15"/>
      <c r="M35" s="15"/>
      <c r="N35" s="15"/>
      <c r="O35" s="15"/>
      <c r="P35" s="15"/>
      <c r="Q35" s="15"/>
      <c r="R35" s="15"/>
      <c r="S35" s="15"/>
      <c r="T35" s="15"/>
    </row>
  </sheetData>
  <sheetProtection/>
  <mergeCells count="15">
    <mergeCell ref="L17:M17"/>
    <mergeCell ref="N17:O17"/>
    <mergeCell ref="P17:Q17"/>
    <mergeCell ref="I9:O9"/>
    <mergeCell ref="K11:N11"/>
    <mergeCell ref="A13:Q13"/>
    <mergeCell ref="G14:J14"/>
    <mergeCell ref="A15:Q15"/>
    <mergeCell ref="A16:Q16"/>
    <mergeCell ref="A17:A18"/>
    <mergeCell ref="J17:K17"/>
    <mergeCell ref="B17:C17"/>
    <mergeCell ref="D17:E17"/>
    <mergeCell ref="F17:G17"/>
    <mergeCell ref="H17:I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V30"/>
  <sheetViews>
    <sheetView zoomScalePageLayoutView="0" workbookViewId="0" topLeftCell="A1">
      <selection activeCell="A13" sqref="A13:V13"/>
    </sheetView>
  </sheetViews>
  <sheetFormatPr defaultColWidth="9.140625" defaultRowHeight="12.75"/>
  <cols>
    <col min="1" max="1" width="7.7109375" style="0" customWidth="1"/>
    <col min="2" max="2" width="4.140625" style="0" customWidth="1"/>
    <col min="3" max="3" width="7.7109375" style="0" customWidth="1"/>
    <col min="4" max="4" width="6.140625" style="0" customWidth="1"/>
    <col min="5" max="6" width="5.7109375" style="0" customWidth="1"/>
    <col min="7" max="7" width="6.421875" style="0" customWidth="1"/>
    <col min="8" max="9" width="5.57421875" style="0" customWidth="1"/>
    <col min="10" max="10" width="6.8515625" style="0" customWidth="1"/>
    <col min="11" max="11" width="4.7109375" style="0" customWidth="1"/>
    <col min="12" max="12" width="5.8515625" style="0" customWidth="1"/>
    <col min="13" max="13" width="6.140625" style="0" customWidth="1"/>
    <col min="14" max="14" width="5.7109375" style="0" customWidth="1"/>
    <col min="15" max="15" width="5.28125" style="0" customWidth="1"/>
    <col min="16" max="16" width="6.421875" style="0" customWidth="1"/>
    <col min="17" max="17" width="5.421875" style="0" customWidth="1"/>
    <col min="18" max="18" width="5.57421875" style="0" customWidth="1"/>
    <col min="19" max="19" width="6.00390625" style="0" customWidth="1"/>
    <col min="20" max="21" width="6.140625" style="0" customWidth="1"/>
    <col min="22" max="22" width="6.421875" style="0" customWidth="1"/>
    <col min="23" max="23" width="6.574218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H2" s="3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H3" s="4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H4" s="3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H5" s="4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H6" s="3"/>
      <c r="I6" s="2"/>
      <c r="J6" s="2"/>
      <c r="K6" s="2"/>
      <c r="L6" s="2"/>
      <c r="M6" s="2"/>
    </row>
    <row r="7" spans="1:13" ht="12.75">
      <c r="A7" s="5" t="s">
        <v>0</v>
      </c>
      <c r="B7" s="2"/>
      <c r="C7" s="2"/>
      <c r="D7" s="2"/>
      <c r="E7" s="2"/>
      <c r="K7" s="2"/>
      <c r="L7" s="2"/>
      <c r="M7" s="2"/>
    </row>
    <row r="8" spans="1:18" ht="12.75">
      <c r="A8" s="5" t="s">
        <v>1</v>
      </c>
      <c r="B8" s="2"/>
      <c r="C8" s="2"/>
      <c r="D8" s="2"/>
      <c r="E8" s="2"/>
      <c r="F8" s="6"/>
      <c r="G8" s="6"/>
      <c r="H8" s="2"/>
      <c r="I8" s="2"/>
      <c r="J8" s="2"/>
      <c r="K8" s="2"/>
      <c r="L8" s="2"/>
      <c r="M8" s="133" t="s">
        <v>2</v>
      </c>
      <c r="N8" s="133"/>
      <c r="O8" s="133"/>
      <c r="P8" s="133"/>
      <c r="Q8" s="133"/>
      <c r="R8" s="133"/>
    </row>
    <row r="9" spans="1:19" ht="12.75">
      <c r="A9" s="2"/>
      <c r="B9" s="2"/>
      <c r="C9" s="2"/>
      <c r="D9" s="2"/>
      <c r="E9" s="6"/>
      <c r="F9" s="2"/>
      <c r="G9" s="2"/>
      <c r="H9" s="2"/>
      <c r="I9" s="2"/>
      <c r="J9" s="2"/>
      <c r="K9" s="2"/>
      <c r="L9" s="2"/>
      <c r="M9" s="133" t="s">
        <v>204</v>
      </c>
      <c r="N9" s="133"/>
      <c r="O9" s="133"/>
      <c r="P9" s="133"/>
      <c r="Q9" s="133"/>
      <c r="R9" s="133"/>
      <c r="S9" s="133"/>
    </row>
    <row r="10" spans="1:15" ht="15.75">
      <c r="A10" s="5" t="s">
        <v>4</v>
      </c>
      <c r="B10" s="2"/>
      <c r="C10" s="2"/>
      <c r="D10" s="2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ht="12.75">
      <c r="A11" s="5" t="s">
        <v>203</v>
      </c>
      <c r="B11" s="2"/>
      <c r="C11" s="2"/>
      <c r="D11" s="2"/>
      <c r="E11" s="6"/>
      <c r="F11" s="6"/>
      <c r="G11" s="6"/>
      <c r="H11" s="6"/>
      <c r="I11" s="2"/>
      <c r="J11" s="2"/>
      <c r="K11" s="2"/>
      <c r="L11" s="2"/>
      <c r="M11" s="2"/>
      <c r="N11" s="133" t="s">
        <v>179</v>
      </c>
      <c r="O11" s="133"/>
      <c r="P11" s="133"/>
      <c r="Q11" s="133"/>
      <c r="R11" s="133"/>
      <c r="S11" s="133"/>
    </row>
    <row r="12" spans="1:17" ht="12.75">
      <c r="A12" s="5"/>
      <c r="B12" s="2"/>
      <c r="C12" s="2"/>
      <c r="D12" s="2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</row>
    <row r="13" spans="1:22" ht="12.75">
      <c r="A13" s="116" t="s">
        <v>266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</row>
    <row r="14" spans="2:22" ht="12.75">
      <c r="B14" s="8"/>
      <c r="C14" s="8"/>
      <c r="D14" s="8"/>
      <c r="E14" s="8"/>
      <c r="F14" s="8"/>
      <c r="G14" s="138" t="s">
        <v>96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8"/>
      <c r="S14" s="8"/>
      <c r="T14" s="8"/>
      <c r="U14" s="8"/>
      <c r="V14" s="8"/>
    </row>
    <row r="15" spans="1:22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</row>
    <row r="16" spans="1:22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22" ht="18">
      <c r="A17" s="136" t="s">
        <v>62</v>
      </c>
      <c r="B17" s="119">
        <v>6</v>
      </c>
      <c r="C17" s="120"/>
      <c r="D17" s="121"/>
      <c r="E17" s="125">
        <v>16</v>
      </c>
      <c r="F17" s="120"/>
      <c r="G17" s="135"/>
      <c r="H17" s="125" t="s">
        <v>10</v>
      </c>
      <c r="I17" s="120"/>
      <c r="J17" s="135"/>
      <c r="K17" s="125">
        <v>63</v>
      </c>
      <c r="L17" s="120"/>
      <c r="M17" s="135"/>
      <c r="N17" s="125" t="s">
        <v>92</v>
      </c>
      <c r="O17" s="120"/>
      <c r="P17" s="135"/>
      <c r="Q17" s="125">
        <v>200</v>
      </c>
      <c r="R17" s="120"/>
      <c r="S17" s="135"/>
      <c r="T17" s="125">
        <v>250</v>
      </c>
      <c r="U17" s="120"/>
      <c r="V17" s="121"/>
    </row>
    <row r="18" spans="1:22" ht="12.75">
      <c r="A18" s="137"/>
      <c r="B18" s="51" t="s">
        <v>11</v>
      </c>
      <c r="C18" s="51" t="s">
        <v>12</v>
      </c>
      <c r="D18" s="52" t="s">
        <v>91</v>
      </c>
      <c r="E18" s="51" t="s">
        <v>11</v>
      </c>
      <c r="F18" s="51" t="s">
        <v>12</v>
      </c>
      <c r="G18" s="52" t="s">
        <v>91</v>
      </c>
      <c r="H18" s="53" t="s">
        <v>11</v>
      </c>
      <c r="I18" s="53" t="s">
        <v>12</v>
      </c>
      <c r="J18" s="52" t="s">
        <v>91</v>
      </c>
      <c r="K18" s="53" t="s">
        <v>11</v>
      </c>
      <c r="L18" s="53" t="s">
        <v>12</v>
      </c>
      <c r="M18" s="52" t="s">
        <v>91</v>
      </c>
      <c r="N18" s="53" t="s">
        <v>11</v>
      </c>
      <c r="O18" s="53" t="s">
        <v>12</v>
      </c>
      <c r="P18" s="52" t="s">
        <v>91</v>
      </c>
      <c r="Q18" s="53" t="s">
        <v>11</v>
      </c>
      <c r="R18" s="53" t="s">
        <v>12</v>
      </c>
      <c r="S18" s="52" t="s">
        <v>91</v>
      </c>
      <c r="T18" s="53" t="s">
        <v>11</v>
      </c>
      <c r="U18" s="53" t="s">
        <v>12</v>
      </c>
      <c r="V18" s="52" t="s">
        <v>91</v>
      </c>
    </row>
    <row r="19" spans="1:22" ht="12.75">
      <c r="A19" s="54">
        <v>15</v>
      </c>
      <c r="B19" s="55">
        <v>92</v>
      </c>
      <c r="C19" s="56">
        <v>104</v>
      </c>
      <c r="D19" s="57" t="s">
        <v>72</v>
      </c>
      <c r="E19" s="56">
        <v>104</v>
      </c>
      <c r="F19" s="56">
        <v>115</v>
      </c>
      <c r="G19" s="56" t="s">
        <v>72</v>
      </c>
      <c r="H19" s="56">
        <v>127</v>
      </c>
      <c r="I19" s="56">
        <v>138</v>
      </c>
      <c r="J19" s="56">
        <v>600</v>
      </c>
      <c r="K19" s="56">
        <v>220</v>
      </c>
      <c r="L19" s="56">
        <v>240</v>
      </c>
      <c r="M19" s="56" t="s">
        <v>72</v>
      </c>
      <c r="N19" s="56">
        <v>255</v>
      </c>
      <c r="O19" s="56">
        <v>280</v>
      </c>
      <c r="P19" s="56" t="s">
        <v>72</v>
      </c>
      <c r="Q19" s="56">
        <v>600</v>
      </c>
      <c r="R19" s="56">
        <v>650</v>
      </c>
      <c r="S19" s="56" t="s">
        <v>72</v>
      </c>
      <c r="T19" s="56">
        <v>630</v>
      </c>
      <c r="U19" s="56">
        <v>680</v>
      </c>
      <c r="V19" s="57" t="s">
        <v>72</v>
      </c>
    </row>
    <row r="20" spans="1:22" ht="12.75">
      <c r="A20" s="54">
        <v>20</v>
      </c>
      <c r="B20" s="55">
        <v>104</v>
      </c>
      <c r="C20" s="56">
        <v>110</v>
      </c>
      <c r="D20" s="57" t="s">
        <v>72</v>
      </c>
      <c r="E20" s="56">
        <v>115</v>
      </c>
      <c r="F20" s="56">
        <v>127</v>
      </c>
      <c r="G20" s="56" t="s">
        <v>72</v>
      </c>
      <c r="H20" s="56">
        <v>138</v>
      </c>
      <c r="I20" s="56">
        <v>150</v>
      </c>
      <c r="J20" s="56">
        <v>700</v>
      </c>
      <c r="K20" s="56">
        <v>250</v>
      </c>
      <c r="L20" s="56">
        <v>270</v>
      </c>
      <c r="M20" s="56" t="s">
        <v>72</v>
      </c>
      <c r="N20" s="56">
        <v>310</v>
      </c>
      <c r="O20" s="56">
        <v>380</v>
      </c>
      <c r="P20" s="56">
        <v>1300</v>
      </c>
      <c r="Q20" s="56">
        <v>900</v>
      </c>
      <c r="R20" s="56">
        <v>950</v>
      </c>
      <c r="S20" s="56" t="s">
        <v>72</v>
      </c>
      <c r="T20" s="56">
        <v>950</v>
      </c>
      <c r="U20" s="56">
        <v>1000</v>
      </c>
      <c r="V20" s="57" t="s">
        <v>72</v>
      </c>
    </row>
    <row r="21" spans="1:22" ht="12.75">
      <c r="A21" s="54">
        <v>25</v>
      </c>
      <c r="B21" s="55">
        <v>115</v>
      </c>
      <c r="C21" s="56">
        <v>127</v>
      </c>
      <c r="D21" s="57" t="s">
        <v>72</v>
      </c>
      <c r="E21" s="56">
        <v>138</v>
      </c>
      <c r="F21" s="56">
        <v>150</v>
      </c>
      <c r="G21" s="56">
        <v>750</v>
      </c>
      <c r="H21" s="56">
        <v>150</v>
      </c>
      <c r="I21" s="56">
        <v>173</v>
      </c>
      <c r="J21" s="56">
        <v>800</v>
      </c>
      <c r="K21" s="56">
        <v>300</v>
      </c>
      <c r="L21" s="56">
        <v>330</v>
      </c>
      <c r="M21" s="56" t="s">
        <v>72</v>
      </c>
      <c r="N21" s="56">
        <v>380</v>
      </c>
      <c r="O21" s="56">
        <v>460</v>
      </c>
      <c r="P21" s="56" t="s">
        <v>72</v>
      </c>
      <c r="Q21" s="56">
        <v>950</v>
      </c>
      <c r="R21" s="56">
        <v>1000</v>
      </c>
      <c r="S21" s="56" t="s">
        <v>72</v>
      </c>
      <c r="T21" s="56">
        <v>1000</v>
      </c>
      <c r="U21" s="56">
        <v>1050</v>
      </c>
      <c r="V21" s="57" t="s">
        <v>72</v>
      </c>
    </row>
    <row r="22" spans="1:22" ht="12.75">
      <c r="A22" s="54">
        <v>32</v>
      </c>
      <c r="B22" s="55">
        <v>138</v>
      </c>
      <c r="C22" s="56">
        <v>144</v>
      </c>
      <c r="D22" s="57" t="s">
        <v>72</v>
      </c>
      <c r="E22" s="56">
        <v>161</v>
      </c>
      <c r="F22" s="56">
        <v>184</v>
      </c>
      <c r="G22" s="56" t="s">
        <v>72</v>
      </c>
      <c r="H22" s="56">
        <v>184</v>
      </c>
      <c r="I22" s="56">
        <v>196</v>
      </c>
      <c r="J22" s="56" t="s">
        <v>72</v>
      </c>
      <c r="K22" s="56">
        <v>330</v>
      </c>
      <c r="L22" s="56">
        <v>350</v>
      </c>
      <c r="M22" s="56" t="s">
        <v>72</v>
      </c>
      <c r="N22" s="56">
        <v>550</v>
      </c>
      <c r="O22" s="56">
        <v>580</v>
      </c>
      <c r="P22" s="56" t="s">
        <v>72</v>
      </c>
      <c r="Q22" s="56" t="s">
        <v>72</v>
      </c>
      <c r="R22" s="56" t="s">
        <v>72</v>
      </c>
      <c r="S22" s="56" t="s">
        <v>72</v>
      </c>
      <c r="T22" s="56" t="s">
        <v>72</v>
      </c>
      <c r="U22" s="56" t="s">
        <v>72</v>
      </c>
      <c r="V22" s="57" t="s">
        <v>72</v>
      </c>
    </row>
    <row r="23" spans="1:22" ht="12.75">
      <c r="A23" s="54">
        <v>40</v>
      </c>
      <c r="B23" s="55">
        <v>150</v>
      </c>
      <c r="C23" s="56">
        <v>161</v>
      </c>
      <c r="D23" s="57" t="s">
        <v>72</v>
      </c>
      <c r="E23" s="56">
        <v>184</v>
      </c>
      <c r="F23" s="56">
        <v>207</v>
      </c>
      <c r="G23" s="56">
        <v>1000</v>
      </c>
      <c r="H23" s="56">
        <v>207</v>
      </c>
      <c r="I23" s="56">
        <v>230</v>
      </c>
      <c r="J23" s="56">
        <v>1100</v>
      </c>
      <c r="K23" s="56">
        <v>420</v>
      </c>
      <c r="L23" s="56">
        <v>450</v>
      </c>
      <c r="M23" s="56" t="s">
        <v>72</v>
      </c>
      <c r="N23" s="56">
        <v>820</v>
      </c>
      <c r="O23" s="56">
        <v>845</v>
      </c>
      <c r="P23" s="56" t="s">
        <v>72</v>
      </c>
      <c r="Q23" s="56" t="s">
        <v>72</v>
      </c>
      <c r="R23" s="56" t="s">
        <v>72</v>
      </c>
      <c r="S23" s="56" t="s">
        <v>72</v>
      </c>
      <c r="T23" s="56" t="s">
        <v>72</v>
      </c>
      <c r="U23" s="56" t="s">
        <v>72</v>
      </c>
      <c r="V23" s="57" t="s">
        <v>72</v>
      </c>
    </row>
    <row r="24" spans="1:22" ht="12.75">
      <c r="A24" s="54">
        <v>50</v>
      </c>
      <c r="B24" s="55">
        <v>184</v>
      </c>
      <c r="C24" s="56">
        <v>196</v>
      </c>
      <c r="D24" s="57" t="s">
        <v>72</v>
      </c>
      <c r="E24" s="56">
        <v>219</v>
      </c>
      <c r="F24" s="56">
        <v>241.5</v>
      </c>
      <c r="G24" s="56" t="s">
        <v>72</v>
      </c>
      <c r="H24" s="56">
        <v>253</v>
      </c>
      <c r="I24" s="56">
        <v>265</v>
      </c>
      <c r="J24" s="56">
        <v>1560</v>
      </c>
      <c r="K24" s="56">
        <v>560</v>
      </c>
      <c r="L24" s="56">
        <v>650</v>
      </c>
      <c r="M24" s="56" t="s">
        <v>72</v>
      </c>
      <c r="N24" s="56">
        <v>820</v>
      </c>
      <c r="O24" s="56">
        <v>845</v>
      </c>
      <c r="P24" s="56" t="s">
        <v>72</v>
      </c>
      <c r="Q24" s="56">
        <v>2950</v>
      </c>
      <c r="R24" s="56">
        <v>3000</v>
      </c>
      <c r="S24" s="56" t="s">
        <v>72</v>
      </c>
      <c r="T24" s="56">
        <v>3000</v>
      </c>
      <c r="U24" s="56">
        <v>3150</v>
      </c>
      <c r="V24" s="57" t="s">
        <v>72</v>
      </c>
    </row>
    <row r="25" spans="1:22" ht="12.75">
      <c r="A25" s="54">
        <v>65</v>
      </c>
      <c r="B25" s="55">
        <v>230</v>
      </c>
      <c r="C25" s="56">
        <v>253</v>
      </c>
      <c r="D25" s="57" t="s">
        <v>72</v>
      </c>
      <c r="E25" s="56">
        <v>311</v>
      </c>
      <c r="F25" s="56">
        <v>345</v>
      </c>
      <c r="G25" s="56" t="s">
        <v>72</v>
      </c>
      <c r="H25" s="56">
        <v>334</v>
      </c>
      <c r="I25" s="56">
        <v>368</v>
      </c>
      <c r="J25" s="56" t="s">
        <v>72</v>
      </c>
      <c r="K25" s="56" t="s">
        <v>72</v>
      </c>
      <c r="L25" s="56" t="s">
        <v>72</v>
      </c>
      <c r="M25" s="56" t="s">
        <v>72</v>
      </c>
      <c r="N25" s="56" t="s">
        <v>72</v>
      </c>
      <c r="O25" s="56" t="s">
        <v>72</v>
      </c>
      <c r="P25" s="56" t="s">
        <v>72</v>
      </c>
      <c r="Q25" s="56">
        <v>3100</v>
      </c>
      <c r="R25" s="56">
        <v>3300</v>
      </c>
      <c r="S25" s="56" t="s">
        <v>72</v>
      </c>
      <c r="T25" s="56">
        <v>3300</v>
      </c>
      <c r="U25" s="56">
        <v>3450</v>
      </c>
      <c r="V25" s="57" t="s">
        <v>72</v>
      </c>
    </row>
    <row r="26" spans="1:22" ht="12.75">
      <c r="A26" s="54">
        <v>80</v>
      </c>
      <c r="B26" s="55">
        <v>300</v>
      </c>
      <c r="C26" s="56">
        <v>322</v>
      </c>
      <c r="D26" s="57" t="s">
        <v>72</v>
      </c>
      <c r="E26" s="56">
        <v>368</v>
      </c>
      <c r="F26" s="56">
        <v>391</v>
      </c>
      <c r="G26" s="56" t="s">
        <v>72</v>
      </c>
      <c r="H26" s="56">
        <v>391</v>
      </c>
      <c r="I26" s="56">
        <v>414</v>
      </c>
      <c r="J26" s="56" t="s">
        <v>72</v>
      </c>
      <c r="K26" s="56">
        <v>1250</v>
      </c>
      <c r="L26" s="56">
        <v>1420</v>
      </c>
      <c r="M26" s="56" t="s">
        <v>72</v>
      </c>
      <c r="N26" s="56">
        <v>1600</v>
      </c>
      <c r="O26" s="56">
        <v>1800</v>
      </c>
      <c r="P26" s="56" t="s">
        <v>72</v>
      </c>
      <c r="Q26" s="56" t="s">
        <v>72</v>
      </c>
      <c r="R26" s="56" t="s">
        <v>72</v>
      </c>
      <c r="S26" s="56" t="s">
        <v>72</v>
      </c>
      <c r="T26" s="56" t="s">
        <v>72</v>
      </c>
      <c r="U26" s="56" t="s">
        <v>72</v>
      </c>
      <c r="V26" s="57" t="s">
        <v>72</v>
      </c>
    </row>
    <row r="27" spans="1:22" ht="12.75">
      <c r="A27" s="54">
        <v>100</v>
      </c>
      <c r="B27" s="55">
        <v>345</v>
      </c>
      <c r="C27" s="56">
        <v>368</v>
      </c>
      <c r="D27" s="57" t="s">
        <v>72</v>
      </c>
      <c r="E27" s="56">
        <v>414</v>
      </c>
      <c r="F27" s="56">
        <v>437</v>
      </c>
      <c r="G27" s="56" t="s">
        <v>72</v>
      </c>
      <c r="H27" s="56">
        <v>495</v>
      </c>
      <c r="I27" s="56">
        <v>518</v>
      </c>
      <c r="J27" s="56" t="s">
        <v>72</v>
      </c>
      <c r="K27" s="56">
        <v>1470</v>
      </c>
      <c r="L27" s="56">
        <v>1610</v>
      </c>
      <c r="M27" s="56" t="s">
        <v>72</v>
      </c>
      <c r="N27" s="56">
        <v>2200</v>
      </c>
      <c r="O27" s="56">
        <v>2300</v>
      </c>
      <c r="P27" s="56" t="s">
        <v>72</v>
      </c>
      <c r="Q27" s="56" t="s">
        <v>72</v>
      </c>
      <c r="R27" s="56" t="s">
        <v>72</v>
      </c>
      <c r="S27" s="56" t="s">
        <v>72</v>
      </c>
      <c r="T27" s="56" t="s">
        <v>72</v>
      </c>
      <c r="U27" s="56" t="s">
        <v>72</v>
      </c>
      <c r="V27" s="57" t="s">
        <v>72</v>
      </c>
    </row>
    <row r="28" spans="1:22" ht="12.75">
      <c r="A28" s="21" t="s">
        <v>73</v>
      </c>
      <c r="N28" s="15"/>
      <c r="O28" s="16"/>
      <c r="P28" s="16"/>
      <c r="Q28" s="19"/>
      <c r="R28" s="19"/>
      <c r="S28" s="19"/>
      <c r="T28" s="19"/>
      <c r="U28" s="19"/>
      <c r="V28" s="19"/>
    </row>
    <row r="29" spans="1:22" ht="12.75">
      <c r="A29" s="22" t="s">
        <v>63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2.75">
      <c r="A30" s="22" t="s">
        <v>74</v>
      </c>
      <c r="N30" s="15"/>
      <c r="O30" s="15"/>
      <c r="P30" s="15"/>
      <c r="Q30" s="15"/>
      <c r="R30" s="15"/>
      <c r="S30" s="15"/>
      <c r="T30" s="15"/>
      <c r="U30" s="15"/>
      <c r="V30" s="15"/>
    </row>
  </sheetData>
  <sheetProtection/>
  <mergeCells count="15">
    <mergeCell ref="A17:A18"/>
    <mergeCell ref="B17:D17"/>
    <mergeCell ref="A13:V13"/>
    <mergeCell ref="G14:Q14"/>
    <mergeCell ref="A15:V15"/>
    <mergeCell ref="A16:V16"/>
    <mergeCell ref="Q17:S17"/>
    <mergeCell ref="T17:V17"/>
    <mergeCell ref="E17:G17"/>
    <mergeCell ref="H17:J17"/>
    <mergeCell ref="M8:R8"/>
    <mergeCell ref="N11:S11"/>
    <mergeCell ref="K17:M17"/>
    <mergeCell ref="N17:P17"/>
    <mergeCell ref="M9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41"/>
  <sheetViews>
    <sheetView zoomScalePageLayoutView="0" workbookViewId="0" topLeftCell="A1">
      <selection activeCell="A13" sqref="A13:O13"/>
    </sheetView>
  </sheetViews>
  <sheetFormatPr defaultColWidth="9.140625" defaultRowHeight="12.75"/>
  <cols>
    <col min="2" max="2" width="7.57421875" style="0" customWidth="1"/>
    <col min="4" max="4" width="4.28125" style="0" customWidth="1"/>
    <col min="5" max="5" width="5.7109375" style="0" customWidth="1"/>
    <col min="6" max="6" width="8.7109375" style="0" customWidth="1"/>
    <col min="7" max="7" width="7.8515625" style="0" customWidth="1"/>
    <col min="8" max="8" width="8.8515625" style="0" customWidth="1"/>
    <col min="9" max="9" width="7.57421875" style="0" customWidth="1"/>
    <col min="10" max="10" width="12.140625" style="0" customWidth="1"/>
    <col min="11" max="11" width="3.57421875" style="0" customWidth="1"/>
    <col min="12" max="12" width="5.57421875" style="0" customWidth="1"/>
    <col min="13" max="13" width="8.7109375" style="0" customWidth="1"/>
    <col min="14" max="14" width="6.8515625" style="0" customWidth="1"/>
    <col min="15" max="15" width="8.8515625" style="0" customWidth="1"/>
    <col min="16" max="16" width="6.57421875" style="0" customWidth="1"/>
    <col min="17" max="17" width="5.7109375" style="0" hidden="1" customWidth="1"/>
    <col min="18" max="18" width="0.85546875" style="0" hidden="1" customWidth="1"/>
    <col min="19" max="19" width="6.574218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J2" s="3"/>
      <c r="K2" s="2"/>
      <c r="L2" s="2"/>
      <c r="M2" s="2"/>
      <c r="N2" s="2"/>
      <c r="O2" s="2"/>
    </row>
    <row r="3" spans="2:15" ht="12.75">
      <c r="B3" s="2"/>
      <c r="C3" s="2"/>
      <c r="D3" s="2"/>
      <c r="E3" s="2"/>
      <c r="J3" s="4"/>
      <c r="K3" s="2"/>
      <c r="L3" s="2"/>
      <c r="M3" s="2"/>
      <c r="N3" s="2"/>
      <c r="O3" s="2"/>
    </row>
    <row r="4" spans="2:15" ht="12.75">
      <c r="B4" s="2"/>
      <c r="C4" s="2"/>
      <c r="D4" s="2"/>
      <c r="E4" s="2"/>
      <c r="J4" s="3"/>
      <c r="K4" s="2"/>
      <c r="L4" s="2"/>
      <c r="M4" s="2"/>
      <c r="N4" s="2"/>
      <c r="O4" s="2"/>
    </row>
    <row r="5" spans="2:15" ht="12.75">
      <c r="B5" s="2"/>
      <c r="C5" s="2"/>
      <c r="D5" s="2"/>
      <c r="E5" s="2"/>
      <c r="J5" s="4"/>
      <c r="K5" s="2"/>
      <c r="L5" s="2"/>
      <c r="M5" s="2"/>
      <c r="N5" s="2"/>
      <c r="O5" s="2"/>
    </row>
    <row r="6" spans="2:15" ht="12.75">
      <c r="B6" s="2"/>
      <c r="C6" s="2"/>
      <c r="D6" s="2"/>
      <c r="E6" s="2"/>
      <c r="J6" s="3"/>
      <c r="K6" s="2"/>
      <c r="L6" s="2"/>
      <c r="M6" s="2"/>
      <c r="N6" s="2"/>
      <c r="O6" s="2"/>
    </row>
    <row r="7" spans="2:15" ht="12.75">
      <c r="B7" s="5" t="s">
        <v>0</v>
      </c>
      <c r="C7" s="2"/>
      <c r="E7" s="2"/>
      <c r="F7" s="2"/>
      <c r="G7" s="2"/>
      <c r="L7" s="2"/>
      <c r="M7" s="2"/>
      <c r="N7" s="2"/>
      <c r="O7" s="2"/>
    </row>
    <row r="8" spans="2:14" ht="12.75">
      <c r="B8" s="5" t="s">
        <v>1</v>
      </c>
      <c r="C8" s="2"/>
      <c r="E8" s="2"/>
      <c r="F8" s="2"/>
      <c r="G8" s="2"/>
      <c r="H8" s="84"/>
      <c r="I8" s="84"/>
      <c r="J8" s="2"/>
      <c r="K8" s="5" t="s">
        <v>2</v>
      </c>
      <c r="L8" s="2"/>
      <c r="M8" s="2"/>
      <c r="N8" s="2"/>
    </row>
    <row r="9" spans="2:16" ht="12.75">
      <c r="B9" s="2"/>
      <c r="C9" s="2"/>
      <c r="E9" s="2"/>
      <c r="F9" s="84"/>
      <c r="G9" s="84"/>
      <c r="H9" s="2"/>
      <c r="I9" s="2"/>
      <c r="J9" s="2"/>
      <c r="K9" s="122" t="s">
        <v>187</v>
      </c>
      <c r="L9" s="122"/>
      <c r="M9" s="122"/>
      <c r="N9" s="122"/>
      <c r="O9" s="122"/>
      <c r="P9" s="122"/>
    </row>
    <row r="10" spans="2:14" ht="15.75">
      <c r="B10" s="5" t="s">
        <v>4</v>
      </c>
      <c r="C10" s="2"/>
      <c r="E10" s="2"/>
      <c r="F10" s="84"/>
      <c r="G10" s="84"/>
      <c r="H10" s="2"/>
      <c r="I10" s="2"/>
      <c r="J10" s="2"/>
      <c r="K10" s="2"/>
      <c r="L10" s="2"/>
      <c r="M10" s="2"/>
      <c r="N10" s="2"/>
    </row>
    <row r="11" spans="2:19" ht="12.75">
      <c r="B11" s="5" t="s">
        <v>205</v>
      </c>
      <c r="C11" s="2"/>
      <c r="D11" s="103" t="s">
        <v>199</v>
      </c>
      <c r="E11" s="104"/>
      <c r="F11" s="103"/>
      <c r="G11" s="84"/>
      <c r="H11" s="84"/>
      <c r="I11" s="84"/>
      <c r="J11" s="84"/>
      <c r="K11" s="122" t="s">
        <v>179</v>
      </c>
      <c r="L11" s="122"/>
      <c r="M11" s="122"/>
      <c r="N11" s="122"/>
      <c r="O11" s="122"/>
      <c r="P11" s="122"/>
      <c r="Q11" s="2"/>
      <c r="R11" s="2"/>
      <c r="S11" s="2"/>
    </row>
    <row r="12" spans="2:18" ht="12.75">
      <c r="B12" s="2"/>
      <c r="C12" s="5"/>
      <c r="D12" s="2"/>
      <c r="E12" s="2"/>
      <c r="F12" s="84"/>
      <c r="G12" s="84"/>
      <c r="H12" s="84"/>
      <c r="I12" s="84"/>
      <c r="J12" s="84"/>
      <c r="K12" s="2"/>
      <c r="L12" s="2"/>
      <c r="M12" s="2"/>
      <c r="N12" s="2"/>
      <c r="O12" s="5"/>
      <c r="P12" s="2"/>
      <c r="Q12" s="2"/>
      <c r="R12" s="2"/>
    </row>
    <row r="13" spans="1:20" ht="12.75">
      <c r="A13" s="116" t="s">
        <v>267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7"/>
      <c r="Q13" s="7"/>
      <c r="R13" s="7"/>
      <c r="S13" s="7"/>
      <c r="T13" s="7"/>
    </row>
    <row r="14" spans="1:20" ht="15.75" customHeight="1">
      <c r="A14" s="161" t="s">
        <v>188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7"/>
      <c r="Q14" s="7"/>
      <c r="R14" s="7"/>
      <c r="S14" s="7"/>
      <c r="T14" s="7"/>
    </row>
    <row r="15" spans="1:15" ht="12.75" customHeight="1">
      <c r="A15" s="154" t="s">
        <v>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20" ht="15">
      <c r="A16" s="154" t="s">
        <v>64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S16" s="16"/>
      <c r="T16" s="17"/>
    </row>
    <row r="17" spans="1:20" ht="36.75" customHeight="1">
      <c r="A17" s="147" t="s">
        <v>9</v>
      </c>
      <c r="B17" s="147"/>
      <c r="C17" s="152" t="s">
        <v>181</v>
      </c>
      <c r="D17" s="155"/>
      <c r="E17" s="155"/>
      <c r="F17" s="155"/>
      <c r="G17" s="155"/>
      <c r="H17" s="155"/>
      <c r="I17" s="156"/>
      <c r="J17" s="147" t="s">
        <v>65</v>
      </c>
      <c r="K17" s="147"/>
      <c r="L17" s="147"/>
      <c r="M17" s="147"/>
      <c r="N17" s="147"/>
      <c r="O17" s="147"/>
      <c r="S17" s="16"/>
      <c r="T17" s="17"/>
    </row>
    <row r="18" spans="1:20" ht="12.75" customHeight="1">
      <c r="A18" s="147"/>
      <c r="B18" s="147"/>
      <c r="C18" s="154" t="s">
        <v>66</v>
      </c>
      <c r="D18" s="154"/>
      <c r="E18" s="154"/>
      <c r="F18" s="154"/>
      <c r="G18" s="154"/>
      <c r="H18" s="154"/>
      <c r="I18" s="47"/>
      <c r="J18" s="154" t="s">
        <v>67</v>
      </c>
      <c r="K18" s="154"/>
      <c r="L18" s="154"/>
      <c r="M18" s="154"/>
      <c r="N18" s="154"/>
      <c r="O18" s="154"/>
      <c r="S18" s="19"/>
      <c r="T18" s="17"/>
    </row>
    <row r="19" spans="1:20" ht="12.75" customHeight="1">
      <c r="A19" s="147"/>
      <c r="B19" s="147"/>
      <c r="C19" s="154" t="s">
        <v>68</v>
      </c>
      <c r="D19" s="157"/>
      <c r="E19" s="157"/>
      <c r="F19" s="154" t="s">
        <v>12</v>
      </c>
      <c r="G19" s="154"/>
      <c r="H19" s="154" t="s">
        <v>91</v>
      </c>
      <c r="I19" s="157"/>
      <c r="J19" s="140" t="s">
        <v>68</v>
      </c>
      <c r="K19" s="141"/>
      <c r="L19" s="140" t="s">
        <v>12</v>
      </c>
      <c r="M19" s="141"/>
      <c r="N19" s="140" t="s">
        <v>91</v>
      </c>
      <c r="O19" s="141"/>
      <c r="S19" s="19"/>
      <c r="T19" s="17"/>
    </row>
    <row r="20" spans="1:20" ht="12.75" customHeight="1">
      <c r="A20" s="147"/>
      <c r="B20" s="147"/>
      <c r="C20" s="89" t="s">
        <v>182</v>
      </c>
      <c r="D20" s="158" t="s">
        <v>183</v>
      </c>
      <c r="E20" s="158"/>
      <c r="F20" s="89" t="s">
        <v>182</v>
      </c>
      <c r="G20" s="89" t="s">
        <v>183</v>
      </c>
      <c r="H20" s="89" t="s">
        <v>182</v>
      </c>
      <c r="I20" s="89" t="s">
        <v>183</v>
      </c>
      <c r="J20" s="142"/>
      <c r="K20" s="143"/>
      <c r="L20" s="142"/>
      <c r="M20" s="143"/>
      <c r="N20" s="142"/>
      <c r="O20" s="143"/>
      <c r="S20" s="19"/>
      <c r="T20" s="17"/>
    </row>
    <row r="21" spans="1:20" ht="13.5" customHeight="1">
      <c r="A21" s="147">
        <v>15</v>
      </c>
      <c r="B21" s="147"/>
      <c r="C21" s="90">
        <v>110</v>
      </c>
      <c r="D21" s="148">
        <f aca="true" t="shared" si="0" ref="D21:D33">C21+((C21/100)*15)</f>
        <v>126.5</v>
      </c>
      <c r="E21" s="149"/>
      <c r="F21" s="48">
        <v>120</v>
      </c>
      <c r="G21" s="91">
        <f>F21+((F21/100)*15)</f>
        <v>138</v>
      </c>
      <c r="H21" s="46">
        <v>250</v>
      </c>
      <c r="I21" s="91">
        <f>H21+((H21/100)*15)</f>
        <v>287.5</v>
      </c>
      <c r="J21" s="144" t="s">
        <v>72</v>
      </c>
      <c r="K21" s="146"/>
      <c r="L21" s="144" t="s">
        <v>72</v>
      </c>
      <c r="M21" s="145"/>
      <c r="N21" s="144">
        <v>550</v>
      </c>
      <c r="O21" s="146"/>
      <c r="S21" s="19"/>
      <c r="T21" s="17"/>
    </row>
    <row r="22" spans="1:20" ht="15">
      <c r="A22" s="147">
        <v>20</v>
      </c>
      <c r="B22" s="147"/>
      <c r="C22" s="90">
        <v>115</v>
      </c>
      <c r="D22" s="148">
        <f t="shared" si="0"/>
        <v>132.25</v>
      </c>
      <c r="E22" s="149"/>
      <c r="F22" s="48">
        <v>125</v>
      </c>
      <c r="G22" s="91">
        <f aca="true" t="shared" si="1" ref="G22:G33">F22+((F22/100)*15)</f>
        <v>143.75</v>
      </c>
      <c r="H22" s="46">
        <v>300</v>
      </c>
      <c r="I22" s="91">
        <f aca="true" t="shared" si="2" ref="I22:I33">H22+((H22/100)*15)</f>
        <v>345</v>
      </c>
      <c r="J22" s="144" t="s">
        <v>72</v>
      </c>
      <c r="K22" s="146"/>
      <c r="L22" s="144" t="s">
        <v>72</v>
      </c>
      <c r="M22" s="145"/>
      <c r="N22" s="144">
        <v>600</v>
      </c>
      <c r="O22" s="146"/>
      <c r="S22" s="19"/>
      <c r="T22" s="17"/>
    </row>
    <row r="23" spans="1:20" ht="15">
      <c r="A23" s="147">
        <v>25</v>
      </c>
      <c r="B23" s="147"/>
      <c r="C23" s="90">
        <v>120</v>
      </c>
      <c r="D23" s="148">
        <f t="shared" si="0"/>
        <v>138</v>
      </c>
      <c r="E23" s="149"/>
      <c r="F23" s="48">
        <v>130</v>
      </c>
      <c r="G23" s="91">
        <f t="shared" si="1"/>
        <v>149.5</v>
      </c>
      <c r="H23" s="46">
        <v>325</v>
      </c>
      <c r="I23" s="91">
        <f t="shared" si="2"/>
        <v>373.75</v>
      </c>
      <c r="J23" s="144" t="s">
        <v>72</v>
      </c>
      <c r="K23" s="146"/>
      <c r="L23" s="144" t="s">
        <v>72</v>
      </c>
      <c r="M23" s="145"/>
      <c r="N23" s="144">
        <v>650</v>
      </c>
      <c r="O23" s="146"/>
      <c r="S23" s="19"/>
      <c r="T23" s="17"/>
    </row>
    <row r="24" spans="1:20" ht="15">
      <c r="A24" s="147">
        <v>32</v>
      </c>
      <c r="B24" s="147"/>
      <c r="C24" s="90">
        <v>220</v>
      </c>
      <c r="D24" s="148">
        <f t="shared" si="0"/>
        <v>253</v>
      </c>
      <c r="E24" s="149"/>
      <c r="F24" s="48">
        <v>250</v>
      </c>
      <c r="G24" s="91">
        <f t="shared" si="1"/>
        <v>287.5</v>
      </c>
      <c r="H24" s="46">
        <v>625</v>
      </c>
      <c r="I24" s="91">
        <f t="shared" si="2"/>
        <v>718.75</v>
      </c>
      <c r="J24" s="144" t="s">
        <v>72</v>
      </c>
      <c r="K24" s="146"/>
      <c r="L24" s="144" t="s">
        <v>72</v>
      </c>
      <c r="M24" s="145"/>
      <c r="N24" s="144">
        <v>1000</v>
      </c>
      <c r="O24" s="146"/>
      <c r="S24" s="19"/>
      <c r="T24" s="17"/>
    </row>
    <row r="25" spans="1:20" ht="15">
      <c r="A25" s="147">
        <v>40</v>
      </c>
      <c r="B25" s="147"/>
      <c r="C25" s="90">
        <v>270</v>
      </c>
      <c r="D25" s="148">
        <f t="shared" si="0"/>
        <v>310.5</v>
      </c>
      <c r="E25" s="149"/>
      <c r="F25" s="48">
        <v>300</v>
      </c>
      <c r="G25" s="91">
        <f t="shared" si="1"/>
        <v>345</v>
      </c>
      <c r="H25" s="46">
        <v>750</v>
      </c>
      <c r="I25" s="91">
        <f t="shared" si="2"/>
        <v>862.5</v>
      </c>
      <c r="J25" s="144" t="s">
        <v>72</v>
      </c>
      <c r="K25" s="146"/>
      <c r="L25" s="144" t="s">
        <v>72</v>
      </c>
      <c r="M25" s="145"/>
      <c r="N25" s="144">
        <v>1200</v>
      </c>
      <c r="O25" s="146"/>
      <c r="S25" s="19"/>
      <c r="T25" s="17"/>
    </row>
    <row r="26" spans="1:20" ht="15">
      <c r="A26" s="147">
        <v>50</v>
      </c>
      <c r="B26" s="147"/>
      <c r="C26" s="90">
        <v>300</v>
      </c>
      <c r="D26" s="148">
        <f t="shared" si="0"/>
        <v>345</v>
      </c>
      <c r="E26" s="149"/>
      <c r="F26" s="48">
        <v>320</v>
      </c>
      <c r="G26" s="91">
        <f t="shared" si="1"/>
        <v>368</v>
      </c>
      <c r="H26" s="46">
        <v>960</v>
      </c>
      <c r="I26" s="91">
        <f t="shared" si="2"/>
        <v>1104</v>
      </c>
      <c r="J26" s="144">
        <v>1050</v>
      </c>
      <c r="K26" s="146"/>
      <c r="L26" s="144">
        <v>1200</v>
      </c>
      <c r="M26" s="145"/>
      <c r="N26" s="144">
        <v>1500</v>
      </c>
      <c r="O26" s="162"/>
      <c r="S26" s="19"/>
      <c r="T26" s="17"/>
    </row>
    <row r="27" spans="1:20" ht="15">
      <c r="A27" s="147">
        <v>65</v>
      </c>
      <c r="B27" s="147"/>
      <c r="C27" s="90">
        <v>320</v>
      </c>
      <c r="D27" s="148">
        <f t="shared" si="0"/>
        <v>368</v>
      </c>
      <c r="E27" s="149"/>
      <c r="F27" s="48">
        <v>350</v>
      </c>
      <c r="G27" s="91">
        <f t="shared" si="1"/>
        <v>402.5</v>
      </c>
      <c r="H27" s="46">
        <v>1050</v>
      </c>
      <c r="I27" s="91">
        <f t="shared" si="2"/>
        <v>1207.5</v>
      </c>
      <c r="J27" s="144">
        <v>1350</v>
      </c>
      <c r="K27" s="146"/>
      <c r="L27" s="144">
        <v>1550</v>
      </c>
      <c r="M27" s="145"/>
      <c r="N27" s="144">
        <v>2000</v>
      </c>
      <c r="O27" s="146"/>
      <c r="S27" s="19"/>
      <c r="T27" s="17"/>
    </row>
    <row r="28" spans="1:20" ht="15">
      <c r="A28" s="147">
        <v>80</v>
      </c>
      <c r="B28" s="147"/>
      <c r="C28" s="90">
        <v>320</v>
      </c>
      <c r="D28" s="148">
        <f t="shared" si="0"/>
        <v>368</v>
      </c>
      <c r="E28" s="149"/>
      <c r="F28" s="48">
        <v>350</v>
      </c>
      <c r="G28" s="91">
        <f t="shared" si="1"/>
        <v>402.5</v>
      </c>
      <c r="H28" s="46">
        <v>1200</v>
      </c>
      <c r="I28" s="91">
        <f t="shared" si="2"/>
        <v>1380</v>
      </c>
      <c r="J28" s="144">
        <v>1400</v>
      </c>
      <c r="K28" s="146"/>
      <c r="L28" s="144">
        <v>1600</v>
      </c>
      <c r="M28" s="145"/>
      <c r="N28" s="48"/>
      <c r="O28" s="50" t="s">
        <v>72</v>
      </c>
      <c r="S28" s="19"/>
      <c r="T28" s="17"/>
    </row>
    <row r="29" spans="1:20" ht="15">
      <c r="A29" s="147">
        <v>100</v>
      </c>
      <c r="B29" s="147"/>
      <c r="C29" s="90">
        <v>400</v>
      </c>
      <c r="D29" s="148">
        <f t="shared" si="0"/>
        <v>460</v>
      </c>
      <c r="E29" s="149"/>
      <c r="F29" s="48">
        <v>430</v>
      </c>
      <c r="G29" s="91">
        <f t="shared" si="1"/>
        <v>494.5</v>
      </c>
      <c r="H29" s="46">
        <v>1400</v>
      </c>
      <c r="I29" s="91">
        <f t="shared" si="2"/>
        <v>1610</v>
      </c>
      <c r="J29" s="144">
        <v>1600</v>
      </c>
      <c r="K29" s="146"/>
      <c r="L29" s="144">
        <v>1800</v>
      </c>
      <c r="M29" s="145"/>
      <c r="N29" s="48"/>
      <c r="O29" s="50" t="s">
        <v>72</v>
      </c>
      <c r="S29" s="17"/>
      <c r="T29" s="17"/>
    </row>
    <row r="30" spans="1:20" ht="15">
      <c r="A30" s="152">
        <v>125</v>
      </c>
      <c r="B30" s="153"/>
      <c r="C30" s="90">
        <v>450</v>
      </c>
      <c r="D30" s="148">
        <f t="shared" si="0"/>
        <v>517.5</v>
      </c>
      <c r="E30" s="149"/>
      <c r="F30" s="48">
        <v>530</v>
      </c>
      <c r="G30" s="91">
        <f t="shared" si="1"/>
        <v>609.5</v>
      </c>
      <c r="H30" s="46">
        <v>1600</v>
      </c>
      <c r="I30" s="91">
        <f t="shared" si="2"/>
        <v>1840</v>
      </c>
      <c r="J30" s="144" t="s">
        <v>72</v>
      </c>
      <c r="K30" s="145"/>
      <c r="L30" s="144" t="s">
        <v>72</v>
      </c>
      <c r="M30" s="145"/>
      <c r="N30" s="48"/>
      <c r="O30" s="50" t="s">
        <v>72</v>
      </c>
      <c r="S30" s="17"/>
      <c r="T30" s="17"/>
    </row>
    <row r="31" spans="1:20" ht="15.75" thickBot="1">
      <c r="A31" s="147">
        <v>150</v>
      </c>
      <c r="B31" s="147"/>
      <c r="C31" s="92">
        <v>620</v>
      </c>
      <c r="D31" s="150">
        <f t="shared" si="0"/>
        <v>713</v>
      </c>
      <c r="E31" s="151"/>
      <c r="F31" s="93">
        <v>650</v>
      </c>
      <c r="G31" s="94">
        <f t="shared" si="1"/>
        <v>747.5</v>
      </c>
      <c r="H31" s="95">
        <v>2400</v>
      </c>
      <c r="I31" s="96">
        <f t="shared" si="2"/>
        <v>2760</v>
      </c>
      <c r="J31" s="144">
        <v>2300</v>
      </c>
      <c r="K31" s="146"/>
      <c r="L31" s="144">
        <v>2500</v>
      </c>
      <c r="M31" s="145"/>
      <c r="N31" s="48"/>
      <c r="O31" s="50" t="s">
        <v>72</v>
      </c>
      <c r="S31" s="17"/>
      <c r="T31" s="17"/>
    </row>
    <row r="32" spans="1:15" ht="15">
      <c r="A32" s="147" t="s">
        <v>184</v>
      </c>
      <c r="B32" s="147"/>
      <c r="C32" s="97">
        <v>1400</v>
      </c>
      <c r="D32" s="159">
        <f t="shared" si="0"/>
        <v>1610</v>
      </c>
      <c r="E32" s="160"/>
      <c r="F32" s="98">
        <v>1600</v>
      </c>
      <c r="G32" s="99">
        <f t="shared" si="1"/>
        <v>1840</v>
      </c>
      <c r="H32" s="100">
        <v>3500</v>
      </c>
      <c r="I32" s="99">
        <f t="shared" si="2"/>
        <v>4025</v>
      </c>
      <c r="J32" s="144">
        <v>3000</v>
      </c>
      <c r="K32" s="146"/>
      <c r="L32" s="144">
        <v>3200</v>
      </c>
      <c r="M32" s="145"/>
      <c r="N32" s="48"/>
      <c r="O32" s="50" t="s">
        <v>72</v>
      </c>
    </row>
    <row r="33" spans="1:15" ht="15">
      <c r="A33" s="152" t="s">
        <v>185</v>
      </c>
      <c r="B33" s="153"/>
      <c r="C33" s="101">
        <v>1600</v>
      </c>
      <c r="D33" s="159">
        <f t="shared" si="0"/>
        <v>1840</v>
      </c>
      <c r="E33" s="160"/>
      <c r="F33" s="46">
        <v>1800</v>
      </c>
      <c r="G33" s="99">
        <f t="shared" si="1"/>
        <v>2070</v>
      </c>
      <c r="H33" s="46">
        <v>3900</v>
      </c>
      <c r="I33" s="99">
        <f t="shared" si="2"/>
        <v>4485</v>
      </c>
      <c r="J33" s="144">
        <v>3000</v>
      </c>
      <c r="K33" s="146"/>
      <c r="L33" s="144">
        <v>3200</v>
      </c>
      <c r="M33" s="145"/>
      <c r="N33" s="144" t="s">
        <v>72</v>
      </c>
      <c r="O33" s="162"/>
    </row>
    <row r="34" spans="1:18" ht="12.75">
      <c r="A34" s="21" t="s">
        <v>186</v>
      </c>
      <c r="P34" s="15"/>
      <c r="Q34" s="15"/>
      <c r="R34" s="15"/>
    </row>
    <row r="35" spans="1:18" ht="12.75">
      <c r="A35" s="22" t="s">
        <v>63</v>
      </c>
      <c r="B35" s="1"/>
      <c r="P35" s="15"/>
      <c r="Q35" s="15"/>
      <c r="R35" s="15"/>
    </row>
    <row r="36" spans="2:11" ht="12.7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2.7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2.7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2.7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2.75">
      <c r="B41" s="15"/>
      <c r="C41" s="15"/>
      <c r="D41" s="15"/>
      <c r="E41" s="15"/>
      <c r="F41" s="15"/>
      <c r="G41" s="15"/>
      <c r="H41" s="15"/>
      <c r="I41" s="15"/>
      <c r="J41" s="15"/>
      <c r="K41" s="15"/>
    </row>
  </sheetData>
  <sheetProtection/>
  <mergeCells count="78">
    <mergeCell ref="N33:O33"/>
    <mergeCell ref="L31:M31"/>
    <mergeCell ref="N26:O26"/>
    <mergeCell ref="L21:M21"/>
    <mergeCell ref="N24:O24"/>
    <mergeCell ref="N25:O25"/>
    <mergeCell ref="N27:O27"/>
    <mergeCell ref="L28:M28"/>
    <mergeCell ref="K9:P9"/>
    <mergeCell ref="K11:P11"/>
    <mergeCell ref="A13:O13"/>
    <mergeCell ref="A14:O14"/>
    <mergeCell ref="A32:B32"/>
    <mergeCell ref="D32:E32"/>
    <mergeCell ref="J32:K32"/>
    <mergeCell ref="L32:M32"/>
    <mergeCell ref="A33:B33"/>
    <mergeCell ref="D33:E33"/>
    <mergeCell ref="J33:K33"/>
    <mergeCell ref="L33:M33"/>
    <mergeCell ref="D30:E30"/>
    <mergeCell ref="J30:K30"/>
    <mergeCell ref="L30:M30"/>
    <mergeCell ref="A29:B29"/>
    <mergeCell ref="D29:E29"/>
    <mergeCell ref="J29:K29"/>
    <mergeCell ref="L29:M29"/>
    <mergeCell ref="A27:B27"/>
    <mergeCell ref="D27:E27"/>
    <mergeCell ref="J27:K27"/>
    <mergeCell ref="L27:M27"/>
    <mergeCell ref="A25:B25"/>
    <mergeCell ref="D25:E25"/>
    <mergeCell ref="J25:K25"/>
    <mergeCell ref="L25:M25"/>
    <mergeCell ref="D20:E20"/>
    <mergeCell ref="A21:B21"/>
    <mergeCell ref="D21:E21"/>
    <mergeCell ref="J21:K21"/>
    <mergeCell ref="J19:K20"/>
    <mergeCell ref="A22:B22"/>
    <mergeCell ref="D22:E22"/>
    <mergeCell ref="J22:K22"/>
    <mergeCell ref="L22:M22"/>
    <mergeCell ref="A15:O15"/>
    <mergeCell ref="A16:O16"/>
    <mergeCell ref="A17:B20"/>
    <mergeCell ref="C17:I17"/>
    <mergeCell ref="J17:O17"/>
    <mergeCell ref="C18:H18"/>
    <mergeCell ref="J18:O18"/>
    <mergeCell ref="C19:E19"/>
    <mergeCell ref="F19:G19"/>
    <mergeCell ref="H19:I19"/>
    <mergeCell ref="A31:B31"/>
    <mergeCell ref="D31:E31"/>
    <mergeCell ref="J31:K31"/>
    <mergeCell ref="A26:B26"/>
    <mergeCell ref="D26:E26"/>
    <mergeCell ref="J26:K26"/>
    <mergeCell ref="A28:B28"/>
    <mergeCell ref="D28:E28"/>
    <mergeCell ref="J28:K28"/>
    <mergeCell ref="A30:B30"/>
    <mergeCell ref="A23:B23"/>
    <mergeCell ref="D23:E23"/>
    <mergeCell ref="J23:K23"/>
    <mergeCell ref="A24:B24"/>
    <mergeCell ref="D24:E24"/>
    <mergeCell ref="J24:K24"/>
    <mergeCell ref="L19:M20"/>
    <mergeCell ref="N19:O20"/>
    <mergeCell ref="L23:M23"/>
    <mergeCell ref="L26:M26"/>
    <mergeCell ref="L24:M24"/>
    <mergeCell ref="N21:O21"/>
    <mergeCell ref="N22:O22"/>
    <mergeCell ref="N23:O23"/>
  </mergeCells>
  <printOptions/>
  <pageMargins left="0.66" right="0.75" top="0.86" bottom="1" header="0.42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J32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1" width="9.421875" style="0" customWidth="1"/>
    <col min="2" max="2" width="14.8515625" style="0" customWidth="1"/>
    <col min="3" max="3" width="14.140625" style="0" customWidth="1"/>
    <col min="4" max="4" width="14.421875" style="0" customWidth="1"/>
    <col min="5" max="5" width="14.7109375" style="0" customWidth="1"/>
    <col min="6" max="6" width="12.140625" style="0" customWidth="1"/>
    <col min="7" max="7" width="12.8515625" style="0" customWidth="1"/>
    <col min="8" max="8" width="14.421875" style="0" customWidth="1"/>
    <col min="9" max="9" width="14.8515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D2" s="3"/>
      <c r="E2" s="2"/>
      <c r="F2" s="2"/>
      <c r="G2" s="2"/>
    </row>
    <row r="3" spans="1:7" ht="12.75">
      <c r="A3" s="2"/>
      <c r="D3" s="4"/>
      <c r="E3" s="2"/>
      <c r="F3" s="2"/>
      <c r="G3" s="2"/>
    </row>
    <row r="4" spans="1:7" ht="12.75">
      <c r="A4" s="2"/>
      <c r="D4" s="3"/>
      <c r="E4" s="2"/>
      <c r="F4" s="2"/>
      <c r="G4" s="2"/>
    </row>
    <row r="5" spans="1:7" ht="12.75">
      <c r="A5" s="2"/>
      <c r="D5" s="4"/>
      <c r="E5" s="2"/>
      <c r="F5" s="2"/>
      <c r="G5" s="2"/>
    </row>
    <row r="6" spans="1:7" ht="12.75">
      <c r="A6" s="2"/>
      <c r="D6" s="3"/>
      <c r="E6" s="2"/>
      <c r="F6" s="2"/>
      <c r="G6" s="2"/>
    </row>
    <row r="7" spans="1:7" ht="12.75">
      <c r="A7" s="5" t="s">
        <v>0</v>
      </c>
      <c r="B7" s="2"/>
      <c r="F7" s="2"/>
      <c r="G7" s="2"/>
    </row>
    <row r="8" spans="1:9" ht="12.75">
      <c r="A8" s="5" t="s">
        <v>1</v>
      </c>
      <c r="B8" s="2"/>
      <c r="C8" s="6"/>
      <c r="D8" s="2"/>
      <c r="E8" s="2"/>
      <c r="F8" s="2"/>
      <c r="G8" s="5" t="s">
        <v>2</v>
      </c>
      <c r="H8" s="5"/>
      <c r="I8" s="5"/>
    </row>
    <row r="9" spans="1:9" ht="12.75">
      <c r="A9" s="2"/>
      <c r="B9" s="6"/>
      <c r="C9" s="2"/>
      <c r="D9" s="2"/>
      <c r="E9" s="2"/>
      <c r="F9" s="2"/>
      <c r="G9" s="122" t="s">
        <v>187</v>
      </c>
      <c r="H9" s="122"/>
      <c r="I9" s="122"/>
    </row>
    <row r="10" spans="1:9" ht="15.75">
      <c r="A10" s="5" t="s">
        <v>4</v>
      </c>
      <c r="B10" s="6"/>
      <c r="C10" s="2"/>
      <c r="D10" s="2"/>
      <c r="E10" s="2"/>
      <c r="F10" s="2"/>
      <c r="G10" s="2"/>
      <c r="H10" s="2"/>
      <c r="I10" s="2"/>
    </row>
    <row r="11" spans="1:10" ht="12.75">
      <c r="A11" s="5" t="s">
        <v>206</v>
      </c>
      <c r="B11" s="6"/>
      <c r="C11" s="6"/>
      <c r="D11" s="6"/>
      <c r="E11" s="2"/>
      <c r="F11" s="2"/>
      <c r="G11" s="122" t="s">
        <v>179</v>
      </c>
      <c r="H11" s="122"/>
      <c r="I11" s="122"/>
      <c r="J11" s="2"/>
    </row>
    <row r="12" spans="1:10" ht="12.75">
      <c r="A12" s="5"/>
      <c r="B12" s="6"/>
      <c r="C12" s="6"/>
      <c r="D12" s="6"/>
      <c r="E12" s="2"/>
      <c r="F12" s="2"/>
      <c r="G12" s="2"/>
      <c r="H12" s="2"/>
      <c r="I12" s="2"/>
      <c r="J12" s="2"/>
    </row>
    <row r="13" spans="1:10" ht="12.75">
      <c r="A13" s="116" t="s">
        <v>268</v>
      </c>
      <c r="B13" s="117"/>
      <c r="C13" s="117"/>
      <c r="D13" s="117"/>
      <c r="E13" s="117"/>
      <c r="F13" s="117"/>
      <c r="G13" s="117"/>
      <c r="H13" s="117"/>
      <c r="I13" s="117"/>
      <c r="J13" s="2"/>
    </row>
    <row r="14" spans="1:10" ht="12.75">
      <c r="A14" s="161" t="s">
        <v>160</v>
      </c>
      <c r="B14" s="161"/>
      <c r="C14" s="161"/>
      <c r="D14" s="161"/>
      <c r="E14" s="161"/>
      <c r="F14" s="161"/>
      <c r="G14" s="161"/>
      <c r="H14" s="161"/>
      <c r="I14" s="161"/>
      <c r="J14" s="8"/>
    </row>
    <row r="15" spans="1:10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6"/>
      <c r="J15" s="15"/>
    </row>
    <row r="16" spans="1:10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6"/>
      <c r="J16" s="16"/>
    </row>
    <row r="17" spans="1:10" ht="18">
      <c r="A17" s="115" t="s">
        <v>9</v>
      </c>
      <c r="B17" s="113">
        <v>16</v>
      </c>
      <c r="C17" s="113"/>
      <c r="D17" s="113" t="s">
        <v>10</v>
      </c>
      <c r="E17" s="113"/>
      <c r="F17" s="113">
        <v>63</v>
      </c>
      <c r="G17" s="113"/>
      <c r="H17" s="113" t="s">
        <v>92</v>
      </c>
      <c r="I17" s="113"/>
      <c r="J17" s="18"/>
    </row>
    <row r="18" spans="1:10" ht="15.75">
      <c r="A18" s="115"/>
      <c r="B18" s="79" t="s">
        <v>161</v>
      </c>
      <c r="C18" s="79" t="s">
        <v>162</v>
      </c>
      <c r="D18" s="79" t="s">
        <v>161</v>
      </c>
      <c r="E18" s="79" t="s">
        <v>162</v>
      </c>
      <c r="F18" s="79" t="s">
        <v>161</v>
      </c>
      <c r="G18" s="79" t="s">
        <v>162</v>
      </c>
      <c r="H18" s="79" t="s">
        <v>161</v>
      </c>
      <c r="I18" s="79" t="s">
        <v>162</v>
      </c>
      <c r="J18" s="18"/>
    </row>
    <row r="19" spans="1:10" ht="12.75">
      <c r="A19" s="63">
        <v>15</v>
      </c>
      <c r="B19" s="66">
        <v>12.71</v>
      </c>
      <c r="C19" s="66">
        <v>6.35</v>
      </c>
      <c r="D19" s="66">
        <v>12.71</v>
      </c>
      <c r="E19" s="66">
        <v>6.35</v>
      </c>
      <c r="F19" s="66">
        <v>12.71</v>
      </c>
      <c r="G19" s="66">
        <v>6.35</v>
      </c>
      <c r="H19" s="66">
        <v>12.71</v>
      </c>
      <c r="I19" s="66">
        <v>6.35</v>
      </c>
      <c r="J19" s="16"/>
    </row>
    <row r="20" spans="1:10" ht="12.75">
      <c r="A20" s="63">
        <v>20</v>
      </c>
      <c r="B20" s="66">
        <v>15.25</v>
      </c>
      <c r="C20" s="66">
        <v>7.62</v>
      </c>
      <c r="D20" s="66">
        <v>15.25</v>
      </c>
      <c r="E20" s="66">
        <v>7.62</v>
      </c>
      <c r="F20" s="66">
        <v>15.25</v>
      </c>
      <c r="G20" s="66">
        <v>7.62</v>
      </c>
      <c r="H20" s="66">
        <v>15.25</v>
      </c>
      <c r="I20" s="66">
        <v>7.62</v>
      </c>
      <c r="J20" s="19"/>
    </row>
    <row r="21" spans="1:10" ht="12.75">
      <c r="A21" s="63">
        <v>25</v>
      </c>
      <c r="B21" s="66">
        <v>17.8</v>
      </c>
      <c r="C21" s="66">
        <v>8.9</v>
      </c>
      <c r="D21" s="66">
        <v>17.8</v>
      </c>
      <c r="E21" s="66">
        <v>8.9</v>
      </c>
      <c r="F21" s="66">
        <v>17.8</v>
      </c>
      <c r="G21" s="66">
        <v>8.9</v>
      </c>
      <c r="H21" s="66">
        <v>17.8</v>
      </c>
      <c r="I21" s="66">
        <v>8.9</v>
      </c>
      <c r="J21" s="20"/>
    </row>
    <row r="22" spans="1:10" ht="12.75">
      <c r="A22" s="63">
        <v>32</v>
      </c>
      <c r="B22" s="66">
        <v>27.12</v>
      </c>
      <c r="C22" s="66">
        <v>13.56</v>
      </c>
      <c r="D22" s="66">
        <v>27.12</v>
      </c>
      <c r="E22" s="66">
        <v>13.56</v>
      </c>
      <c r="F22" s="66">
        <v>27.12</v>
      </c>
      <c r="G22" s="66">
        <v>13.56</v>
      </c>
      <c r="H22" s="66">
        <v>27.12</v>
      </c>
      <c r="I22" s="66">
        <v>13.56</v>
      </c>
      <c r="J22" s="20"/>
    </row>
    <row r="23" spans="1:10" ht="12.75">
      <c r="A23" s="63">
        <v>40</v>
      </c>
      <c r="B23" s="66">
        <v>33.9</v>
      </c>
      <c r="C23" s="66">
        <v>16.95</v>
      </c>
      <c r="D23" s="66">
        <v>33.9</v>
      </c>
      <c r="E23" s="66">
        <v>16.95</v>
      </c>
      <c r="F23" s="66">
        <v>33.9</v>
      </c>
      <c r="G23" s="66">
        <v>16.95</v>
      </c>
      <c r="H23" s="66">
        <v>33.9</v>
      </c>
      <c r="I23" s="66">
        <v>16.95</v>
      </c>
      <c r="J23" s="19"/>
    </row>
    <row r="24" spans="1:10" ht="12.75">
      <c r="A24" s="63">
        <v>50</v>
      </c>
      <c r="B24" s="66">
        <v>42.37</v>
      </c>
      <c r="C24" s="66">
        <v>21.19</v>
      </c>
      <c r="D24" s="66">
        <v>42.37</v>
      </c>
      <c r="E24" s="66">
        <v>21.19</v>
      </c>
      <c r="F24" s="66">
        <f>B24</f>
        <v>42.37</v>
      </c>
      <c r="G24" s="66">
        <v>21.19</v>
      </c>
      <c r="H24" s="66">
        <v>42.37</v>
      </c>
      <c r="I24" s="66">
        <v>21.19</v>
      </c>
      <c r="J24" s="19"/>
    </row>
    <row r="25" spans="1:10" ht="12.75">
      <c r="A25" s="63">
        <v>65</v>
      </c>
      <c r="B25" s="66">
        <v>55.08</v>
      </c>
      <c r="C25" s="66">
        <v>27.54</v>
      </c>
      <c r="D25" s="66">
        <v>55.08</v>
      </c>
      <c r="E25" s="66">
        <v>27.54</v>
      </c>
      <c r="F25" s="66">
        <v>55.08</v>
      </c>
      <c r="G25" s="66">
        <v>27.54</v>
      </c>
      <c r="H25" s="66">
        <v>55.08</v>
      </c>
      <c r="I25" s="66">
        <v>27.54</v>
      </c>
      <c r="J25" s="19"/>
    </row>
    <row r="26" spans="1:10" ht="12.75">
      <c r="A26" s="63">
        <v>80</v>
      </c>
      <c r="B26" s="66">
        <v>67.8</v>
      </c>
      <c r="C26" s="66">
        <v>33.9</v>
      </c>
      <c r="D26" s="66">
        <v>67.8</v>
      </c>
      <c r="E26" s="66">
        <v>33.9</v>
      </c>
      <c r="F26" s="66">
        <v>67.8</v>
      </c>
      <c r="G26" s="66">
        <v>33.9</v>
      </c>
      <c r="H26" s="66">
        <v>67.8</v>
      </c>
      <c r="I26" s="66">
        <v>33.9</v>
      </c>
      <c r="J26" s="19"/>
    </row>
    <row r="27" spans="1:10" ht="12.75">
      <c r="A27" s="63">
        <v>100</v>
      </c>
      <c r="B27" s="66">
        <v>84.75</v>
      </c>
      <c r="C27" s="66">
        <v>42.37</v>
      </c>
      <c r="D27" s="66">
        <v>84.75</v>
      </c>
      <c r="E27" s="66">
        <v>42.37</v>
      </c>
      <c r="F27" s="66">
        <v>84.75</v>
      </c>
      <c r="G27" s="66">
        <v>42.37</v>
      </c>
      <c r="H27" s="66">
        <v>84.75</v>
      </c>
      <c r="I27" s="66">
        <v>42.37</v>
      </c>
      <c r="J27" s="19"/>
    </row>
    <row r="28" spans="1:10" ht="12.75">
      <c r="A28" s="63">
        <v>125</v>
      </c>
      <c r="B28" s="66">
        <v>105.93</v>
      </c>
      <c r="C28" s="66">
        <v>52.96</v>
      </c>
      <c r="D28" s="66">
        <v>105.93</v>
      </c>
      <c r="E28" s="66">
        <v>52.96</v>
      </c>
      <c r="F28" s="66">
        <v>105.93</v>
      </c>
      <c r="G28" s="66">
        <v>52.96</v>
      </c>
      <c r="H28" s="66">
        <v>105.93</v>
      </c>
      <c r="I28" s="66">
        <v>52.96</v>
      </c>
      <c r="J28" s="19"/>
    </row>
    <row r="29" spans="1:10" ht="12.75">
      <c r="A29" s="63">
        <v>150</v>
      </c>
      <c r="B29" s="66">
        <v>127.12</v>
      </c>
      <c r="C29" s="66">
        <v>63.56</v>
      </c>
      <c r="D29" s="66">
        <v>127.12</v>
      </c>
      <c r="E29" s="66">
        <v>63.56</v>
      </c>
      <c r="F29" s="66">
        <v>127.12</v>
      </c>
      <c r="G29" s="66">
        <v>63.56</v>
      </c>
      <c r="H29" s="66">
        <v>127.12</v>
      </c>
      <c r="I29" s="66">
        <v>63.56</v>
      </c>
      <c r="J29" s="19"/>
    </row>
    <row r="30" spans="1:10" ht="12.75">
      <c r="A30" s="63">
        <v>200</v>
      </c>
      <c r="B30" s="66">
        <v>169.49</v>
      </c>
      <c r="C30" s="66">
        <v>84.74</v>
      </c>
      <c r="D30" s="66">
        <v>169.49</v>
      </c>
      <c r="E30" s="66">
        <v>84.74</v>
      </c>
      <c r="F30" s="66">
        <v>169.49</v>
      </c>
      <c r="G30" s="66">
        <v>84.74</v>
      </c>
      <c r="H30" s="66">
        <v>169.49</v>
      </c>
      <c r="I30" s="66">
        <v>84.74</v>
      </c>
      <c r="J30" s="19"/>
    </row>
    <row r="31" spans="1:10" ht="12.75">
      <c r="A31" s="21" t="s">
        <v>73</v>
      </c>
      <c r="H31" s="15"/>
      <c r="I31" s="16"/>
      <c r="J31" s="19"/>
    </row>
    <row r="32" spans="1:10" ht="12.75">
      <c r="A32" s="22" t="s">
        <v>63</v>
      </c>
      <c r="H32" s="15"/>
      <c r="I32" s="15"/>
      <c r="J32" s="15"/>
    </row>
  </sheetData>
  <sheetProtection/>
  <mergeCells count="11">
    <mergeCell ref="G9:I9"/>
    <mergeCell ref="G11:I11"/>
    <mergeCell ref="A13:I13"/>
    <mergeCell ref="A14:I14"/>
    <mergeCell ref="A15:I15"/>
    <mergeCell ref="A16:I16"/>
    <mergeCell ref="H17:I17"/>
    <mergeCell ref="A17:A18"/>
    <mergeCell ref="B17:C17"/>
    <mergeCell ref="D17:E17"/>
    <mergeCell ref="F17:G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W41"/>
  <sheetViews>
    <sheetView zoomScalePageLayoutView="0" workbookViewId="0" topLeftCell="A4">
      <selection activeCell="A13" sqref="A13:W13"/>
    </sheetView>
  </sheetViews>
  <sheetFormatPr defaultColWidth="9.140625" defaultRowHeight="12.75"/>
  <cols>
    <col min="1" max="1" width="8.7109375" style="23" customWidth="1"/>
    <col min="2" max="3" width="4.28125" style="23" customWidth="1"/>
    <col min="4" max="4" width="4.421875" style="23" customWidth="1"/>
    <col min="5" max="5" width="5.140625" style="23" customWidth="1"/>
    <col min="6" max="6" width="4.8515625" style="23" customWidth="1"/>
    <col min="7" max="7" width="5.421875" style="23" customWidth="1"/>
    <col min="8" max="9" width="5.28125" style="23" customWidth="1"/>
    <col min="10" max="10" width="5.140625" style="23" customWidth="1"/>
    <col min="11" max="11" width="5.8515625" style="23" customWidth="1"/>
    <col min="12" max="12" width="5.57421875" style="23" customWidth="1"/>
    <col min="13" max="13" width="6.00390625" style="23" customWidth="1"/>
    <col min="14" max="14" width="6.421875" style="23" customWidth="1"/>
    <col min="15" max="15" width="6.00390625" style="23" customWidth="1"/>
    <col min="16" max="16" width="5.7109375" style="23" customWidth="1"/>
    <col min="17" max="17" width="5.8515625" style="23" customWidth="1"/>
    <col min="18" max="18" width="6.00390625" style="23" customWidth="1"/>
    <col min="19" max="19" width="6.7109375" style="23" customWidth="1"/>
    <col min="20" max="21" width="6.421875" style="23" customWidth="1"/>
    <col min="22" max="23" width="6.57421875" style="23" customWidth="1"/>
    <col min="24" max="16384" width="9.140625" style="23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 s="2"/>
      <c r="V1" s="2"/>
      <c r="W1" s="2"/>
    </row>
    <row r="2" spans="1:23" ht="12.75">
      <c r="A2" s="9"/>
      <c r="B2" s="2"/>
      <c r="C2" s="2"/>
      <c r="D2" s="2"/>
      <c r="E2" s="2"/>
      <c r="F2" s="2"/>
      <c r="G2"/>
      <c r="H2"/>
      <c r="I2" s="3"/>
      <c r="J2" s="2"/>
      <c r="K2" s="2"/>
      <c r="L2" s="2"/>
      <c r="M2" s="2"/>
      <c r="N2" s="2"/>
      <c r="O2"/>
      <c r="P2"/>
      <c r="Q2"/>
      <c r="R2"/>
      <c r="S2"/>
      <c r="T2"/>
      <c r="U2"/>
      <c r="V2"/>
      <c r="W2"/>
    </row>
    <row r="3" spans="1:23" ht="12.75">
      <c r="A3" s="4"/>
      <c r="B3" s="2"/>
      <c r="C3" s="2"/>
      <c r="D3" s="2"/>
      <c r="E3" s="2"/>
      <c r="F3" s="2"/>
      <c r="G3"/>
      <c r="H3"/>
      <c r="I3" s="4"/>
      <c r="J3" s="2"/>
      <c r="K3" s="2"/>
      <c r="L3" s="2"/>
      <c r="M3" s="2"/>
      <c r="N3" s="2"/>
      <c r="O3"/>
      <c r="P3"/>
      <c r="Q3"/>
      <c r="R3"/>
      <c r="S3"/>
      <c r="T3"/>
      <c r="U3"/>
      <c r="V3"/>
      <c r="W3"/>
    </row>
    <row r="4" spans="1:23" ht="12.75">
      <c r="A4" s="4"/>
      <c r="B4" s="2"/>
      <c r="C4" s="2"/>
      <c r="D4" s="2"/>
      <c r="E4" s="2"/>
      <c r="F4" s="2"/>
      <c r="G4"/>
      <c r="H4"/>
      <c r="I4" s="3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</row>
    <row r="5" spans="1:23" ht="12.75">
      <c r="A5" s="4"/>
      <c r="B5" s="2"/>
      <c r="C5" s="2"/>
      <c r="D5" s="2"/>
      <c r="E5" s="2"/>
      <c r="F5" s="2"/>
      <c r="G5"/>
      <c r="H5"/>
      <c r="I5" s="4"/>
      <c r="J5" s="2"/>
      <c r="K5" s="2"/>
      <c r="L5" s="2"/>
      <c r="M5" s="2"/>
      <c r="N5" s="2"/>
      <c r="O5"/>
      <c r="P5"/>
      <c r="Q5"/>
      <c r="R5"/>
      <c r="S5"/>
      <c r="T5"/>
      <c r="U5"/>
      <c r="V5"/>
      <c r="W5"/>
    </row>
    <row r="6" spans="1:23" ht="12.75">
      <c r="A6" s="4"/>
      <c r="B6" s="2"/>
      <c r="C6" s="2"/>
      <c r="D6" s="2"/>
      <c r="E6" s="2"/>
      <c r="F6" s="2"/>
      <c r="G6"/>
      <c r="H6"/>
      <c r="I6" s="3"/>
      <c r="J6" s="2"/>
      <c r="K6" s="2"/>
      <c r="L6" s="2"/>
      <c r="M6" s="2"/>
      <c r="N6" s="2"/>
      <c r="O6"/>
      <c r="P6"/>
      <c r="Q6"/>
      <c r="R6"/>
      <c r="S6"/>
      <c r="T6"/>
      <c r="U6"/>
      <c r="V6"/>
      <c r="W6"/>
    </row>
    <row r="7" spans="1:23" ht="12.75">
      <c r="A7" s="4"/>
      <c r="B7" s="2"/>
      <c r="C7"/>
      <c r="D7" s="5" t="s">
        <v>0</v>
      </c>
      <c r="E7" s="2"/>
      <c r="F7" s="2"/>
      <c r="G7" s="2"/>
      <c r="H7"/>
      <c r="I7"/>
      <c r="J7"/>
      <c r="K7" s="2"/>
      <c r="L7" s="2"/>
      <c r="M7" s="2"/>
      <c r="N7" s="2"/>
      <c r="O7"/>
      <c r="P7"/>
      <c r="Q7"/>
      <c r="R7"/>
      <c r="S7"/>
      <c r="T7"/>
      <c r="U7"/>
      <c r="V7"/>
      <c r="W7"/>
    </row>
    <row r="8" spans="1:23" ht="12.75">
      <c r="A8" s="4"/>
      <c r="B8" s="2"/>
      <c r="C8"/>
      <c r="D8" s="5" t="s">
        <v>1</v>
      </c>
      <c r="E8" s="2"/>
      <c r="F8" s="2"/>
      <c r="G8" s="2"/>
      <c r="H8" s="6"/>
      <c r="I8" s="2"/>
      <c r="J8" s="2"/>
      <c r="K8" s="2"/>
      <c r="L8" s="2"/>
      <c r="M8" s="2"/>
      <c r="N8" s="5" t="s">
        <v>2</v>
      </c>
      <c r="O8"/>
      <c r="P8"/>
      <c r="Q8"/>
      <c r="R8"/>
      <c r="S8"/>
      <c r="T8"/>
      <c r="U8"/>
      <c r="V8"/>
      <c r="W8"/>
    </row>
    <row r="9" spans="1:23" ht="12.75">
      <c r="A9" s="4"/>
      <c r="B9" s="2"/>
      <c r="C9" s="5"/>
      <c r="D9" s="2"/>
      <c r="E9" s="2"/>
      <c r="F9" s="2"/>
      <c r="G9" s="6"/>
      <c r="H9" s="2"/>
      <c r="I9" s="2"/>
      <c r="J9" s="2"/>
      <c r="K9" s="2"/>
      <c r="L9" s="2"/>
      <c r="M9" s="2"/>
      <c r="N9" s="122" t="s">
        <v>187</v>
      </c>
      <c r="O9" s="122"/>
      <c r="P9" s="122"/>
      <c r="Q9" s="122"/>
      <c r="R9" s="122"/>
      <c r="S9" s="122"/>
      <c r="T9" s="122"/>
      <c r="U9"/>
      <c r="V9"/>
      <c r="W9"/>
    </row>
    <row r="10" spans="1:23" ht="15.75">
      <c r="A10" s="4"/>
      <c r="B10" s="2"/>
      <c r="C10" s="5"/>
      <c r="D10" s="5" t="s">
        <v>4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/>
      <c r="P10"/>
      <c r="Q10"/>
      <c r="R10"/>
      <c r="S10"/>
      <c r="T10"/>
      <c r="U10"/>
      <c r="V10"/>
      <c r="W10"/>
    </row>
    <row r="11" spans="1:23" ht="12.75">
      <c r="A11" s="4"/>
      <c r="B11" s="2"/>
      <c r="C11" s="2"/>
      <c r="D11" s="5" t="s">
        <v>207</v>
      </c>
      <c r="E11" s="2"/>
      <c r="F11" s="2"/>
      <c r="G11" s="6"/>
      <c r="H11" s="6"/>
      <c r="I11" s="6"/>
      <c r="J11" s="2"/>
      <c r="K11" s="2"/>
      <c r="L11" s="2"/>
      <c r="M11" s="2"/>
      <c r="N11" s="122" t="s">
        <v>179</v>
      </c>
      <c r="O11" s="122"/>
      <c r="P11" s="122"/>
      <c r="Q11" s="122"/>
      <c r="R11" s="122"/>
      <c r="S11" s="122"/>
      <c r="T11" s="122"/>
      <c r="U11"/>
      <c r="V11"/>
      <c r="W11"/>
    </row>
    <row r="12" spans="1:23" ht="12.75">
      <c r="A12" s="4"/>
      <c r="B12" s="2"/>
      <c r="C12" s="2"/>
      <c r="D12" s="5"/>
      <c r="E12" s="2"/>
      <c r="F12" s="2"/>
      <c r="G12" s="6"/>
      <c r="H12" s="6"/>
      <c r="I12" s="6"/>
      <c r="J12" s="2"/>
      <c r="K12" s="2"/>
      <c r="L12" s="2"/>
      <c r="M12" s="2"/>
      <c r="N12" s="5"/>
      <c r="O12" s="2"/>
      <c r="P12" s="2"/>
      <c r="Q12" s="2"/>
      <c r="R12"/>
      <c r="S12"/>
      <c r="T12"/>
      <c r="U12"/>
      <c r="V12"/>
      <c r="W12"/>
    </row>
    <row r="13" spans="1:23" ht="21.75" customHeight="1">
      <c r="A13" s="171" t="s">
        <v>269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spans="1:23" ht="12.75">
      <c r="A14" s="170" t="s">
        <v>13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1:23" ht="12.75">
      <c r="A15" s="165" t="s">
        <v>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</row>
    <row r="16" spans="1:23" ht="12.75">
      <c r="A16" s="163" t="s">
        <v>14</v>
      </c>
      <c r="B16" s="165" t="s">
        <v>15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</row>
    <row r="17" spans="1:23" ht="12.75">
      <c r="A17" s="164"/>
      <c r="B17" s="44">
        <v>60</v>
      </c>
      <c r="C17" s="44">
        <v>70</v>
      </c>
      <c r="D17" s="44">
        <v>80</v>
      </c>
      <c r="E17" s="44">
        <v>90</v>
      </c>
      <c r="F17" s="44">
        <v>100</v>
      </c>
      <c r="G17" s="44">
        <v>110</v>
      </c>
      <c r="H17" s="44">
        <v>120</v>
      </c>
      <c r="I17" s="44">
        <v>130</v>
      </c>
      <c r="J17" s="44">
        <v>140</v>
      </c>
      <c r="K17" s="44">
        <v>160</v>
      </c>
      <c r="L17" s="44">
        <v>180</v>
      </c>
      <c r="M17" s="44">
        <v>200</v>
      </c>
      <c r="N17" s="44">
        <v>220</v>
      </c>
      <c r="O17" s="44">
        <v>240</v>
      </c>
      <c r="P17" s="44">
        <v>260</v>
      </c>
      <c r="Q17" s="44">
        <v>280</v>
      </c>
      <c r="R17" s="44">
        <v>300</v>
      </c>
      <c r="S17" s="44">
        <v>320</v>
      </c>
      <c r="T17" s="44">
        <v>340</v>
      </c>
      <c r="U17" s="44">
        <v>360</v>
      </c>
      <c r="V17" s="44">
        <v>380</v>
      </c>
      <c r="W17" s="44">
        <v>400</v>
      </c>
    </row>
    <row r="18" spans="1:23" ht="12.75">
      <c r="A18" s="44" t="s">
        <v>16</v>
      </c>
      <c r="B18" s="10">
        <v>4.5</v>
      </c>
      <c r="C18" s="10">
        <v>4.86</v>
      </c>
      <c r="D18" s="10">
        <v>5.22</v>
      </c>
      <c r="E18" s="24">
        <v>5.76</v>
      </c>
      <c r="F18" s="24">
        <v>6.26</v>
      </c>
      <c r="G18" s="24">
        <v>6.75</v>
      </c>
      <c r="H18" s="24">
        <v>7.25</v>
      </c>
      <c r="I18" s="24">
        <v>7.74</v>
      </c>
      <c r="J18" s="24">
        <v>8.24</v>
      </c>
      <c r="K18" s="24">
        <v>9.23</v>
      </c>
      <c r="L18" s="24" t="s">
        <v>72</v>
      </c>
      <c r="M18" s="24" t="s">
        <v>72</v>
      </c>
      <c r="N18" s="24" t="s">
        <v>72</v>
      </c>
      <c r="O18" s="24" t="s">
        <v>72</v>
      </c>
      <c r="P18" s="24" t="s">
        <v>72</v>
      </c>
      <c r="Q18" s="24" t="s">
        <v>72</v>
      </c>
      <c r="R18" s="24" t="s">
        <v>72</v>
      </c>
      <c r="S18" s="24" t="s">
        <v>72</v>
      </c>
      <c r="T18" s="24" t="s">
        <v>72</v>
      </c>
      <c r="U18" s="24" t="s">
        <v>72</v>
      </c>
      <c r="V18" s="24" t="s">
        <v>72</v>
      </c>
      <c r="W18" s="24" t="s">
        <v>72</v>
      </c>
    </row>
    <row r="19" spans="1:23" ht="12.75">
      <c r="A19" s="44" t="s">
        <v>156</v>
      </c>
      <c r="B19" s="10" t="s">
        <v>72</v>
      </c>
      <c r="C19" s="10">
        <v>7.32</v>
      </c>
      <c r="D19" s="10">
        <v>7.47</v>
      </c>
      <c r="E19" s="24">
        <v>8.1</v>
      </c>
      <c r="F19" s="24">
        <v>8.73</v>
      </c>
      <c r="G19" s="24">
        <v>10.08</v>
      </c>
      <c r="H19" s="24">
        <v>10.85</v>
      </c>
      <c r="I19" s="24">
        <v>11.61</v>
      </c>
      <c r="J19" s="24">
        <v>12.15</v>
      </c>
      <c r="K19" s="24">
        <v>13.59</v>
      </c>
      <c r="L19" s="24">
        <v>15.03</v>
      </c>
      <c r="M19" s="24">
        <v>16.47</v>
      </c>
      <c r="N19" s="24">
        <v>17.91</v>
      </c>
      <c r="O19" s="24" t="s">
        <v>72</v>
      </c>
      <c r="P19" s="24" t="s">
        <v>72</v>
      </c>
      <c r="Q19" s="24" t="s">
        <v>72</v>
      </c>
      <c r="R19" s="24" t="s">
        <v>72</v>
      </c>
      <c r="S19" s="24" t="s">
        <v>72</v>
      </c>
      <c r="T19" s="24" t="s">
        <v>72</v>
      </c>
      <c r="U19" s="24" t="s">
        <v>72</v>
      </c>
      <c r="V19" s="24" t="s">
        <v>72</v>
      </c>
      <c r="W19" s="24" t="s">
        <v>72</v>
      </c>
    </row>
    <row r="20" spans="1:23" ht="12.75">
      <c r="A20" s="44" t="s">
        <v>17</v>
      </c>
      <c r="B20" s="24" t="s">
        <v>72</v>
      </c>
      <c r="C20" s="24">
        <v>7.32</v>
      </c>
      <c r="D20" s="10">
        <v>7.47</v>
      </c>
      <c r="E20" s="10">
        <v>8.1</v>
      </c>
      <c r="F20" s="10">
        <v>8.73</v>
      </c>
      <c r="G20" s="24">
        <v>10.08</v>
      </c>
      <c r="H20" s="24">
        <v>10.85</v>
      </c>
      <c r="I20" s="24">
        <v>11.61</v>
      </c>
      <c r="J20" s="24">
        <v>12.15</v>
      </c>
      <c r="K20" s="24">
        <v>13.59</v>
      </c>
      <c r="L20" s="24">
        <v>15.03</v>
      </c>
      <c r="M20" s="24">
        <v>16.47</v>
      </c>
      <c r="N20" s="24">
        <v>17.91</v>
      </c>
      <c r="O20" s="24" t="s">
        <v>72</v>
      </c>
      <c r="P20" s="24" t="s">
        <v>72</v>
      </c>
      <c r="Q20" s="24" t="s">
        <v>72</v>
      </c>
      <c r="R20" s="24" t="s">
        <v>72</v>
      </c>
      <c r="S20" s="24" t="s">
        <v>72</v>
      </c>
      <c r="T20" s="24" t="s">
        <v>72</v>
      </c>
      <c r="U20" s="24" t="s">
        <v>72</v>
      </c>
      <c r="V20" s="24" t="s">
        <v>72</v>
      </c>
      <c r="W20" s="24" t="s">
        <v>72</v>
      </c>
    </row>
    <row r="21" spans="1:23" ht="12.75">
      <c r="A21" s="44" t="s">
        <v>158</v>
      </c>
      <c r="B21" s="24" t="s">
        <v>72</v>
      </c>
      <c r="C21" s="24" t="s">
        <v>72</v>
      </c>
      <c r="D21" s="10" t="s">
        <v>72</v>
      </c>
      <c r="E21" s="10">
        <v>15.35</v>
      </c>
      <c r="F21" s="10">
        <v>15.54</v>
      </c>
      <c r="G21" s="24">
        <v>16.53</v>
      </c>
      <c r="H21" s="24">
        <v>18.91</v>
      </c>
      <c r="I21" s="24">
        <v>20.2</v>
      </c>
      <c r="J21" s="24">
        <v>21.48</v>
      </c>
      <c r="K21" s="24">
        <v>24.06</v>
      </c>
      <c r="L21" s="24">
        <v>26.63</v>
      </c>
      <c r="M21" s="24">
        <v>29.21</v>
      </c>
      <c r="N21" s="24">
        <v>31.78</v>
      </c>
      <c r="O21" s="24">
        <v>34.35</v>
      </c>
      <c r="P21" s="24">
        <v>36.93</v>
      </c>
      <c r="Q21" s="24" t="s">
        <v>72</v>
      </c>
      <c r="R21" s="24" t="s">
        <v>72</v>
      </c>
      <c r="S21" s="24" t="s">
        <v>72</v>
      </c>
      <c r="T21" s="24" t="s">
        <v>72</v>
      </c>
      <c r="U21" s="24" t="s">
        <v>72</v>
      </c>
      <c r="V21" s="24" t="s">
        <v>72</v>
      </c>
      <c r="W21" s="24" t="s">
        <v>72</v>
      </c>
    </row>
    <row r="22" spans="1:23" ht="12.75">
      <c r="A22" s="44" t="s">
        <v>18</v>
      </c>
      <c r="B22" s="24" t="s">
        <v>72</v>
      </c>
      <c r="C22" s="24" t="s">
        <v>72</v>
      </c>
      <c r="D22" s="24" t="s">
        <v>72</v>
      </c>
      <c r="E22" s="24">
        <v>15.35</v>
      </c>
      <c r="F22" s="10">
        <v>15.54</v>
      </c>
      <c r="G22" s="10">
        <v>16.53</v>
      </c>
      <c r="H22" s="24">
        <v>18.91</v>
      </c>
      <c r="I22" s="24">
        <v>20.2</v>
      </c>
      <c r="J22" s="24">
        <v>21.48</v>
      </c>
      <c r="K22" s="24">
        <v>24.06</v>
      </c>
      <c r="L22" s="24">
        <v>26.63</v>
      </c>
      <c r="M22" s="24">
        <v>29.21</v>
      </c>
      <c r="N22" s="24">
        <v>31.78</v>
      </c>
      <c r="O22" s="24">
        <v>34.35</v>
      </c>
      <c r="P22" s="24">
        <v>36.93</v>
      </c>
      <c r="Q22" s="24" t="s">
        <v>72</v>
      </c>
      <c r="R22" s="24" t="s">
        <v>72</v>
      </c>
      <c r="S22" s="24" t="s">
        <v>72</v>
      </c>
      <c r="T22" s="24" t="s">
        <v>72</v>
      </c>
      <c r="U22" s="24" t="s">
        <v>72</v>
      </c>
      <c r="V22" s="24" t="s">
        <v>72</v>
      </c>
      <c r="W22" s="24" t="s">
        <v>72</v>
      </c>
    </row>
    <row r="23" spans="1:23" ht="12.75">
      <c r="A23" s="44" t="s">
        <v>157</v>
      </c>
      <c r="B23" s="24" t="s">
        <v>72</v>
      </c>
      <c r="C23" s="24" t="s">
        <v>72</v>
      </c>
      <c r="D23" s="24" t="s">
        <v>72</v>
      </c>
      <c r="E23" s="24" t="s">
        <v>72</v>
      </c>
      <c r="F23" s="10">
        <v>23.76</v>
      </c>
      <c r="G23" s="10">
        <v>25.15</v>
      </c>
      <c r="H23" s="24">
        <v>25.05</v>
      </c>
      <c r="I23" s="24">
        <v>26.24</v>
      </c>
      <c r="J23" s="24">
        <v>29.7</v>
      </c>
      <c r="K23" s="24">
        <v>33.66</v>
      </c>
      <c r="L23" s="24">
        <v>37.13</v>
      </c>
      <c r="M23" s="24">
        <v>40.59</v>
      </c>
      <c r="N23" s="24">
        <v>44.06</v>
      </c>
      <c r="O23" s="24">
        <v>47.52</v>
      </c>
      <c r="P23" s="24">
        <v>50.99</v>
      </c>
      <c r="Q23" s="24">
        <v>54.45</v>
      </c>
      <c r="R23" s="24">
        <v>57.92</v>
      </c>
      <c r="S23" s="24" t="s">
        <v>72</v>
      </c>
      <c r="T23" s="24" t="s">
        <v>72</v>
      </c>
      <c r="U23" s="24" t="s">
        <v>72</v>
      </c>
      <c r="V23" s="24" t="s">
        <v>72</v>
      </c>
      <c r="W23" s="24" t="s">
        <v>72</v>
      </c>
    </row>
    <row r="24" spans="1:23" ht="12.75">
      <c r="A24" s="44" t="s">
        <v>19</v>
      </c>
      <c r="B24" s="24" t="s">
        <v>72</v>
      </c>
      <c r="C24" s="24" t="s">
        <v>72</v>
      </c>
      <c r="D24" s="24" t="s">
        <v>72</v>
      </c>
      <c r="E24" s="24" t="s">
        <v>72</v>
      </c>
      <c r="F24" s="24">
        <v>23.76</v>
      </c>
      <c r="G24" s="24">
        <v>25.15</v>
      </c>
      <c r="H24" s="10">
        <v>25.05</v>
      </c>
      <c r="I24" s="10">
        <v>26.24</v>
      </c>
      <c r="J24" s="24">
        <v>29.7</v>
      </c>
      <c r="K24" s="24">
        <v>33.66</v>
      </c>
      <c r="L24" s="24">
        <v>37.13</v>
      </c>
      <c r="M24" s="24">
        <v>40.59</v>
      </c>
      <c r="N24" s="24">
        <v>44.06</v>
      </c>
      <c r="O24" s="24">
        <v>47.52</v>
      </c>
      <c r="P24" s="24">
        <v>50.99</v>
      </c>
      <c r="Q24" s="24">
        <v>54.45</v>
      </c>
      <c r="R24" s="24">
        <v>57.92</v>
      </c>
      <c r="S24" s="24" t="s">
        <v>72</v>
      </c>
      <c r="T24" s="24" t="s">
        <v>72</v>
      </c>
      <c r="U24" s="24" t="s">
        <v>72</v>
      </c>
      <c r="V24" s="24" t="s">
        <v>72</v>
      </c>
      <c r="W24" s="24" t="s">
        <v>72</v>
      </c>
    </row>
    <row r="25" spans="1:23" ht="12.75">
      <c r="A25" s="44" t="s">
        <v>20</v>
      </c>
      <c r="B25" s="24" t="s">
        <v>72</v>
      </c>
      <c r="C25" s="24" t="s">
        <v>72</v>
      </c>
      <c r="D25" s="24" t="s">
        <v>72</v>
      </c>
      <c r="E25" s="24" t="s">
        <v>72</v>
      </c>
      <c r="F25" s="24">
        <v>31.48</v>
      </c>
      <c r="G25" s="24">
        <v>33.26</v>
      </c>
      <c r="H25" s="24">
        <v>35.05</v>
      </c>
      <c r="I25" s="10">
        <v>34.45</v>
      </c>
      <c r="J25" s="10">
        <v>36.14</v>
      </c>
      <c r="K25" s="10">
        <v>40</v>
      </c>
      <c r="L25" s="24">
        <v>46.93</v>
      </c>
      <c r="M25" s="24">
        <v>51.68</v>
      </c>
      <c r="N25" s="24">
        <v>56.43</v>
      </c>
      <c r="O25" s="24">
        <v>61.18</v>
      </c>
      <c r="P25" s="24">
        <v>65.93</v>
      </c>
      <c r="Q25" s="24">
        <v>70.69</v>
      </c>
      <c r="R25" s="24">
        <v>75.44</v>
      </c>
      <c r="S25" s="24">
        <v>80.19</v>
      </c>
      <c r="T25" s="24">
        <v>84.94</v>
      </c>
      <c r="U25" s="24" t="s">
        <v>72</v>
      </c>
      <c r="V25" s="24" t="s">
        <v>72</v>
      </c>
      <c r="W25" s="24" t="s">
        <v>72</v>
      </c>
    </row>
    <row r="26" spans="1:23" ht="12.75">
      <c r="A26" s="44" t="s">
        <v>21</v>
      </c>
      <c r="B26" s="24" t="s">
        <v>72</v>
      </c>
      <c r="C26" s="24" t="s">
        <v>72</v>
      </c>
      <c r="D26" s="24" t="s">
        <v>72</v>
      </c>
      <c r="E26" s="24" t="s">
        <v>72</v>
      </c>
      <c r="F26" s="24" t="s">
        <v>72</v>
      </c>
      <c r="G26" s="24" t="s">
        <v>72</v>
      </c>
      <c r="H26" s="24" t="s">
        <v>72</v>
      </c>
      <c r="I26" s="24" t="s">
        <v>72</v>
      </c>
      <c r="J26" s="24">
        <v>50</v>
      </c>
      <c r="K26" s="10">
        <v>51.38</v>
      </c>
      <c r="L26" s="10">
        <v>55.84</v>
      </c>
      <c r="M26" s="10">
        <v>60.29</v>
      </c>
      <c r="N26" s="24">
        <v>71.28</v>
      </c>
      <c r="O26" s="24">
        <v>77.22</v>
      </c>
      <c r="P26" s="24">
        <v>83.16</v>
      </c>
      <c r="Q26" s="24">
        <v>89.1</v>
      </c>
      <c r="R26" s="24">
        <v>95.04</v>
      </c>
      <c r="S26" s="24">
        <v>100.98</v>
      </c>
      <c r="T26" s="24">
        <v>106.92</v>
      </c>
      <c r="U26" s="24">
        <v>112.86</v>
      </c>
      <c r="V26" s="24">
        <v>118.8</v>
      </c>
      <c r="W26" s="24">
        <v>124.74</v>
      </c>
    </row>
    <row r="27" spans="1:23" ht="12.75">
      <c r="A27" s="44" t="s">
        <v>159</v>
      </c>
      <c r="B27" s="24" t="s">
        <v>72</v>
      </c>
      <c r="C27" s="24" t="s">
        <v>72</v>
      </c>
      <c r="D27" s="24" t="s">
        <v>72</v>
      </c>
      <c r="E27" s="24" t="s">
        <v>72</v>
      </c>
      <c r="F27" s="24" t="s">
        <v>72</v>
      </c>
      <c r="G27" s="24" t="s">
        <v>72</v>
      </c>
      <c r="H27" s="24" t="s">
        <v>72</v>
      </c>
      <c r="I27" s="24" t="s">
        <v>72</v>
      </c>
      <c r="J27" s="24" t="s">
        <v>72</v>
      </c>
      <c r="K27" s="10">
        <v>85.14</v>
      </c>
      <c r="L27" s="10">
        <v>85.14</v>
      </c>
      <c r="M27" s="10">
        <v>92.07</v>
      </c>
      <c r="N27" s="24">
        <v>99</v>
      </c>
      <c r="O27" s="24">
        <v>105.93</v>
      </c>
      <c r="P27" s="24">
        <v>112.86</v>
      </c>
      <c r="Q27" s="24">
        <v>120.78</v>
      </c>
      <c r="R27" s="24">
        <v>128.7</v>
      </c>
      <c r="S27" s="24">
        <v>136.62</v>
      </c>
      <c r="T27" s="24">
        <v>144.54</v>
      </c>
      <c r="U27" s="24">
        <v>152.46</v>
      </c>
      <c r="V27" s="24">
        <v>160.38</v>
      </c>
      <c r="W27" s="24">
        <v>168.3</v>
      </c>
    </row>
    <row r="28" spans="1:23" ht="12.75">
      <c r="A28" s="44" t="s">
        <v>22</v>
      </c>
      <c r="B28" s="24" t="s">
        <v>72</v>
      </c>
      <c r="C28" s="24" t="s">
        <v>72</v>
      </c>
      <c r="D28" s="24" t="s">
        <v>72</v>
      </c>
      <c r="E28" s="24" t="s">
        <v>72</v>
      </c>
      <c r="F28" s="24" t="s">
        <v>72</v>
      </c>
      <c r="G28" s="24" t="s">
        <v>72</v>
      </c>
      <c r="H28" s="24" t="s">
        <v>72</v>
      </c>
      <c r="I28" s="24" t="s">
        <v>72</v>
      </c>
      <c r="J28" s="24" t="s">
        <v>72</v>
      </c>
      <c r="K28" s="24">
        <v>85.14</v>
      </c>
      <c r="L28" s="10">
        <v>85.14</v>
      </c>
      <c r="M28" s="10">
        <v>92.07</v>
      </c>
      <c r="N28" s="10">
        <v>99</v>
      </c>
      <c r="O28" s="10">
        <v>105.93</v>
      </c>
      <c r="P28" s="24">
        <v>112.86</v>
      </c>
      <c r="Q28" s="24">
        <v>120.78</v>
      </c>
      <c r="R28" s="24">
        <v>128.7</v>
      </c>
      <c r="S28" s="24">
        <v>136.62</v>
      </c>
      <c r="T28" s="24">
        <v>144.54</v>
      </c>
      <c r="U28" s="24">
        <v>152.46</v>
      </c>
      <c r="V28" s="24">
        <v>160.38</v>
      </c>
      <c r="W28" s="24">
        <v>168.3</v>
      </c>
    </row>
    <row r="29" spans="1:23" ht="12.75">
      <c r="A29" s="44" t="s">
        <v>23</v>
      </c>
      <c r="B29" s="24" t="s">
        <v>72</v>
      </c>
      <c r="C29" s="24" t="s">
        <v>72</v>
      </c>
      <c r="D29" s="24" t="s">
        <v>72</v>
      </c>
      <c r="E29" s="24" t="s">
        <v>72</v>
      </c>
      <c r="F29" s="24" t="s">
        <v>72</v>
      </c>
      <c r="G29" s="24" t="s">
        <v>72</v>
      </c>
      <c r="H29" s="24" t="s">
        <v>72</v>
      </c>
      <c r="I29" s="24" t="s">
        <v>72</v>
      </c>
      <c r="J29" s="24" t="s">
        <v>72</v>
      </c>
      <c r="K29" s="24" t="s">
        <v>72</v>
      </c>
      <c r="L29" s="24">
        <v>131.67</v>
      </c>
      <c r="M29" s="10">
        <v>135.63</v>
      </c>
      <c r="N29" s="10">
        <v>145.04</v>
      </c>
      <c r="O29" s="10">
        <v>154.44</v>
      </c>
      <c r="P29" s="24">
        <v>172.56</v>
      </c>
      <c r="Q29" s="24">
        <v>183.65</v>
      </c>
      <c r="R29" s="24">
        <v>195.03</v>
      </c>
      <c r="S29" s="24">
        <v>206.42</v>
      </c>
      <c r="T29" s="24">
        <v>217.8</v>
      </c>
      <c r="U29" s="24">
        <v>229.19</v>
      </c>
      <c r="V29" s="24">
        <v>240.57</v>
      </c>
      <c r="W29" s="24">
        <v>251.96</v>
      </c>
    </row>
    <row r="30" spans="1:23" ht="12.75">
      <c r="A30" s="44" t="s">
        <v>24</v>
      </c>
      <c r="B30" s="24" t="s">
        <v>72</v>
      </c>
      <c r="C30" s="24" t="s">
        <v>72</v>
      </c>
      <c r="D30" s="24" t="s">
        <v>72</v>
      </c>
      <c r="E30" s="24" t="s">
        <v>72</v>
      </c>
      <c r="F30" s="24" t="s">
        <v>72</v>
      </c>
      <c r="G30" s="24" t="s">
        <v>72</v>
      </c>
      <c r="H30" s="24" t="s">
        <v>72</v>
      </c>
      <c r="I30" s="24" t="s">
        <v>72</v>
      </c>
      <c r="J30" s="24" t="s">
        <v>72</v>
      </c>
      <c r="K30" s="24" t="s">
        <v>72</v>
      </c>
      <c r="L30" s="24" t="s">
        <v>72</v>
      </c>
      <c r="M30" s="24">
        <v>215.82</v>
      </c>
      <c r="N30" s="10">
        <v>225.72</v>
      </c>
      <c r="O30" s="10">
        <v>239.58</v>
      </c>
      <c r="P30" s="10">
        <v>257.4</v>
      </c>
      <c r="Q30" s="24">
        <v>282.15</v>
      </c>
      <c r="R30" s="24">
        <v>300</v>
      </c>
      <c r="S30" s="24">
        <v>317.79</v>
      </c>
      <c r="T30" s="24">
        <v>335.61</v>
      </c>
      <c r="U30" s="24">
        <v>353.43</v>
      </c>
      <c r="V30" s="24">
        <v>371.25</v>
      </c>
      <c r="W30" s="24">
        <v>389.07</v>
      </c>
    </row>
    <row r="31" spans="1:23" ht="12.75">
      <c r="A31" s="44" t="s">
        <v>25</v>
      </c>
      <c r="B31" s="24" t="s">
        <v>72</v>
      </c>
      <c r="C31" s="24" t="s">
        <v>72</v>
      </c>
      <c r="D31" s="24" t="s">
        <v>72</v>
      </c>
      <c r="E31" s="24" t="s">
        <v>72</v>
      </c>
      <c r="F31" s="24" t="s">
        <v>72</v>
      </c>
      <c r="G31" s="24" t="s">
        <v>72</v>
      </c>
      <c r="H31" s="24" t="s">
        <v>72</v>
      </c>
      <c r="I31" s="24" t="s">
        <v>72</v>
      </c>
      <c r="J31" s="24" t="s">
        <v>72</v>
      </c>
      <c r="K31" s="24" t="s">
        <v>72</v>
      </c>
      <c r="L31" s="24" t="s">
        <v>72</v>
      </c>
      <c r="M31" s="24" t="s">
        <v>72</v>
      </c>
      <c r="N31" s="24">
        <v>277.2</v>
      </c>
      <c r="O31" s="10">
        <v>282.15</v>
      </c>
      <c r="P31" s="10">
        <v>302.94</v>
      </c>
      <c r="Q31" s="10">
        <v>323.73</v>
      </c>
      <c r="R31" s="24">
        <v>351.45</v>
      </c>
      <c r="S31" s="24">
        <v>373.23</v>
      </c>
      <c r="T31" s="24">
        <v>395.01</v>
      </c>
      <c r="U31" s="24">
        <v>416.79</v>
      </c>
      <c r="V31" s="24">
        <v>438.57</v>
      </c>
      <c r="W31" s="24">
        <v>460.35</v>
      </c>
    </row>
    <row r="32" spans="1:23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ht="12.75">
      <c r="A33" s="170" t="s">
        <v>69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1:23" ht="12.75">
      <c r="A34" s="165" t="s">
        <v>7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/>
      <c r="S34"/>
      <c r="T34"/>
      <c r="U34"/>
      <c r="V34"/>
      <c r="W34"/>
    </row>
    <row r="35" spans="1:23" ht="12.75">
      <c r="A35" s="163" t="s">
        <v>26</v>
      </c>
      <c r="B35" s="165" t="s">
        <v>27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  <c r="R35"/>
      <c r="S35"/>
      <c r="T35"/>
      <c r="U35"/>
      <c r="V35"/>
      <c r="W35"/>
    </row>
    <row r="36" spans="1:23" ht="25.5">
      <c r="A36" s="164"/>
      <c r="B36" s="44" t="s">
        <v>28</v>
      </c>
      <c r="C36" s="44" t="s">
        <v>29</v>
      </c>
      <c r="D36" s="44" t="s">
        <v>30</v>
      </c>
      <c r="E36" s="44" t="s">
        <v>31</v>
      </c>
      <c r="F36" s="44" t="s">
        <v>32</v>
      </c>
      <c r="G36" s="44" t="s">
        <v>33</v>
      </c>
      <c r="H36" s="44" t="s">
        <v>34</v>
      </c>
      <c r="I36" s="44" t="s">
        <v>35</v>
      </c>
      <c r="J36" s="44" t="s">
        <v>36</v>
      </c>
      <c r="K36" s="44" t="s">
        <v>37</v>
      </c>
      <c r="L36" s="44" t="s">
        <v>38</v>
      </c>
      <c r="M36" s="44" t="s">
        <v>39</v>
      </c>
      <c r="N36" s="44" t="s">
        <v>40</v>
      </c>
      <c r="O36" s="44" t="s">
        <v>41</v>
      </c>
      <c r="P36" s="44" t="s">
        <v>42</v>
      </c>
      <c r="Q36" s="44" t="s">
        <v>43</v>
      </c>
      <c r="R36"/>
      <c r="S36"/>
      <c r="T36"/>
      <c r="U36"/>
      <c r="V36"/>
      <c r="W36"/>
    </row>
    <row r="37" spans="1:23" ht="12.75">
      <c r="A37" s="44" t="s">
        <v>44</v>
      </c>
      <c r="B37" s="11">
        <v>5.31</v>
      </c>
      <c r="C37" s="25">
        <v>6.75</v>
      </c>
      <c r="D37" s="11">
        <v>6.75</v>
      </c>
      <c r="E37" s="25">
        <v>10.8</v>
      </c>
      <c r="F37" s="11">
        <v>10.8</v>
      </c>
      <c r="G37" s="25">
        <v>17.55</v>
      </c>
      <c r="H37" s="11">
        <v>17.91</v>
      </c>
      <c r="I37" s="11">
        <v>25.2</v>
      </c>
      <c r="J37" s="11">
        <v>35.55</v>
      </c>
      <c r="K37" s="25">
        <v>51.3</v>
      </c>
      <c r="L37" s="11">
        <v>57.6</v>
      </c>
      <c r="M37" s="25">
        <v>98.1</v>
      </c>
      <c r="N37" s="11">
        <v>106.2</v>
      </c>
      <c r="O37" s="25">
        <v>175.5</v>
      </c>
      <c r="P37" s="11">
        <v>153</v>
      </c>
      <c r="Q37" s="11">
        <v>229.5</v>
      </c>
      <c r="R37"/>
      <c r="S37"/>
      <c r="T37"/>
      <c r="U37"/>
      <c r="V37"/>
      <c r="W37"/>
    </row>
    <row r="38" spans="1:23" ht="12.75">
      <c r="A38" s="44" t="s">
        <v>45</v>
      </c>
      <c r="B38" s="25">
        <v>5.04</v>
      </c>
      <c r="C38" s="25">
        <v>6.3</v>
      </c>
      <c r="D38" s="25">
        <v>6.12</v>
      </c>
      <c r="E38" s="25">
        <v>10.35</v>
      </c>
      <c r="F38" s="25">
        <v>10.17</v>
      </c>
      <c r="G38" s="25">
        <v>16.65</v>
      </c>
      <c r="H38" s="25">
        <v>17.01</v>
      </c>
      <c r="I38" s="25">
        <v>23.4</v>
      </c>
      <c r="J38" s="25">
        <v>32.4</v>
      </c>
      <c r="K38" s="25">
        <v>46.8</v>
      </c>
      <c r="L38" s="25">
        <v>53.1</v>
      </c>
      <c r="M38" s="25">
        <v>90</v>
      </c>
      <c r="N38" s="25">
        <v>94.5</v>
      </c>
      <c r="O38" s="25">
        <v>162</v>
      </c>
      <c r="P38" s="25">
        <v>139.5</v>
      </c>
      <c r="Q38" s="25">
        <v>211.5</v>
      </c>
      <c r="R38"/>
      <c r="S38"/>
      <c r="T38"/>
      <c r="U38"/>
      <c r="V38"/>
      <c r="W38"/>
    </row>
    <row r="39" spans="1:2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/>
      <c r="Q39"/>
      <c r="R39"/>
      <c r="S39"/>
      <c r="T39"/>
      <c r="U39" s="2"/>
      <c r="V39" s="2"/>
      <c r="W39" s="2"/>
    </row>
    <row r="40" spans="1:23" ht="12.75">
      <c r="A40" s="9"/>
      <c r="B40" s="168" t="s">
        <v>73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2"/>
      <c r="N40" s="2"/>
      <c r="O40"/>
      <c r="P40"/>
      <c r="Q40"/>
      <c r="R40"/>
      <c r="S40"/>
      <c r="T40"/>
      <c r="U40"/>
      <c r="V40"/>
      <c r="W40"/>
    </row>
    <row r="41" spans="1:23" ht="12.75">
      <c r="A41" s="4"/>
      <c r="B41" s="168" t="s">
        <v>63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2"/>
      <c r="M41" s="2"/>
      <c r="N41" s="2"/>
      <c r="O41"/>
      <c r="P41"/>
      <c r="Q41"/>
      <c r="R41"/>
      <c r="S41"/>
      <c r="T41"/>
      <c r="U41"/>
      <c r="V41"/>
      <c r="W41"/>
    </row>
  </sheetData>
  <sheetProtection/>
  <mergeCells count="14">
    <mergeCell ref="N9:T9"/>
    <mergeCell ref="B40:L40"/>
    <mergeCell ref="B41:K41"/>
    <mergeCell ref="A32:W32"/>
    <mergeCell ref="A33:W33"/>
    <mergeCell ref="A34:Q34"/>
    <mergeCell ref="N11:T11"/>
    <mergeCell ref="A13:W13"/>
    <mergeCell ref="A14:W14"/>
    <mergeCell ref="A15:W15"/>
    <mergeCell ref="A16:A17"/>
    <mergeCell ref="B16:W16"/>
    <mergeCell ref="A35:A36"/>
    <mergeCell ref="B35:Q35"/>
  </mergeCells>
  <printOptions/>
  <pageMargins left="0.62" right="0.53" top="0.63" bottom="0.72" header="0.39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13" sqref="A13:W13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5.421875" style="0" customWidth="1"/>
    <col min="4" max="4" width="6.28125" style="0" customWidth="1"/>
    <col min="5" max="5" width="5.00390625" style="0" customWidth="1"/>
    <col min="6" max="6" width="5.28125" style="0" customWidth="1"/>
    <col min="7" max="7" width="6.140625" style="0" customWidth="1"/>
    <col min="8" max="8" width="5.7109375" style="0" customWidth="1"/>
    <col min="9" max="9" width="6.28125" style="0" customWidth="1"/>
    <col min="10" max="10" width="6.140625" style="0" customWidth="1"/>
    <col min="11" max="11" width="5.28125" style="0" customWidth="1"/>
    <col min="12" max="13" width="6.140625" style="0" customWidth="1"/>
    <col min="14" max="14" width="5.421875" style="0" customWidth="1"/>
    <col min="15" max="15" width="6.140625" style="0" customWidth="1"/>
    <col min="16" max="16" width="6.421875" style="0" customWidth="1"/>
    <col min="17" max="17" width="5.00390625" style="0" customWidth="1"/>
    <col min="18" max="18" width="6.421875" style="0" customWidth="1"/>
    <col min="19" max="21" width="6.28125" style="0" customWidth="1"/>
    <col min="22" max="22" width="6.140625" style="0" customWidth="1"/>
    <col min="23" max="23" width="6.421875" style="0" customWidth="1"/>
    <col min="24" max="24" width="5.57421875" style="0" customWidth="1"/>
    <col min="25" max="25" width="6.00390625" style="0" customWidth="1"/>
    <col min="26" max="27" width="6.140625" style="0" customWidth="1"/>
    <col min="28" max="28" width="5.28125" style="0" customWidth="1"/>
    <col min="29" max="29" width="6.574218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H2" s="3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H3" s="4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H4" s="3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H5" s="4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H6" s="3"/>
      <c r="I6" s="2"/>
      <c r="J6" s="2"/>
      <c r="K6" s="2"/>
      <c r="L6" s="2"/>
      <c r="M6" s="2"/>
    </row>
    <row r="7" spans="1:13" ht="12.75">
      <c r="A7" s="5" t="s">
        <v>0</v>
      </c>
      <c r="B7" s="2"/>
      <c r="C7" s="2"/>
      <c r="D7" s="2"/>
      <c r="E7" s="2"/>
      <c r="K7" s="2"/>
      <c r="L7" s="2"/>
      <c r="M7" s="2"/>
    </row>
    <row r="8" spans="1:13" ht="12.75">
      <c r="A8" s="5" t="s">
        <v>1</v>
      </c>
      <c r="B8" s="2"/>
      <c r="C8" s="2"/>
      <c r="D8" s="2"/>
      <c r="E8" s="2"/>
      <c r="F8" s="6"/>
      <c r="G8" s="6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6"/>
      <c r="F9" s="2"/>
      <c r="G9" s="2"/>
      <c r="H9" s="2"/>
      <c r="I9" s="2"/>
      <c r="J9" s="2"/>
      <c r="K9" s="2"/>
      <c r="L9" s="2"/>
      <c r="M9" s="2"/>
    </row>
    <row r="10" spans="1:13" ht="15.75">
      <c r="A10" s="5" t="s">
        <v>4</v>
      </c>
      <c r="B10" s="2"/>
      <c r="C10" s="2"/>
      <c r="D10" s="2"/>
      <c r="E10" s="6"/>
      <c r="F10" s="2"/>
      <c r="G10" s="2"/>
      <c r="H10" s="2"/>
      <c r="I10" s="2"/>
      <c r="J10" s="2"/>
      <c r="K10" s="2"/>
      <c r="L10" s="2"/>
      <c r="M10" s="2"/>
    </row>
    <row r="11" spans="1:29" ht="12.75">
      <c r="A11" s="5" t="s">
        <v>5</v>
      </c>
      <c r="B11" s="2"/>
      <c r="C11" s="2"/>
      <c r="D11" s="2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AB11" s="2"/>
      <c r="AC11" s="2"/>
    </row>
    <row r="12" spans="1:27" ht="12.75">
      <c r="A12" s="5"/>
      <c r="B12" s="2"/>
      <c r="C12" s="2"/>
      <c r="D12" s="2"/>
      <c r="E12" s="6"/>
      <c r="F12" s="6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X12" s="2"/>
      <c r="Y12" s="2"/>
      <c r="Z12" s="2"/>
      <c r="AA12" s="2"/>
    </row>
    <row r="13" spans="1:29" ht="12.75">
      <c r="A13" s="116" t="s">
        <v>263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2"/>
      <c r="Y13" s="2"/>
      <c r="Z13" s="2"/>
      <c r="AA13" s="2"/>
      <c r="AB13" s="2"/>
      <c r="AC13" s="2"/>
    </row>
    <row r="14" spans="2:29" ht="18" customHeight="1">
      <c r="B14" s="8"/>
      <c r="C14" s="8"/>
      <c r="D14" s="8"/>
      <c r="E14" s="8"/>
      <c r="F14" s="8"/>
      <c r="G14" s="8"/>
      <c r="I14" s="118" t="s">
        <v>220</v>
      </c>
      <c r="J14" s="118"/>
      <c r="K14" s="118"/>
      <c r="L14" s="118"/>
      <c r="M14" s="11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6" ht="18">
      <c r="A15" s="119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15"/>
      <c r="Y15" s="15"/>
      <c r="Z15" s="15"/>
    </row>
    <row r="16" spans="1:30" ht="18">
      <c r="A16" s="119" t="s">
        <v>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  <c r="X16" s="16"/>
      <c r="Y16" s="16"/>
      <c r="Z16" s="16"/>
      <c r="AA16" s="16"/>
      <c r="AB16" s="16"/>
      <c r="AC16" s="16"/>
      <c r="AD16" s="17"/>
    </row>
    <row r="17" spans="1:30" ht="18">
      <c r="A17" s="115" t="s">
        <v>62</v>
      </c>
      <c r="B17" s="113">
        <v>6</v>
      </c>
      <c r="C17" s="113"/>
      <c r="D17" s="113"/>
      <c r="E17" s="113">
        <v>16</v>
      </c>
      <c r="F17" s="113"/>
      <c r="G17" s="114"/>
      <c r="H17" s="113" t="s">
        <v>10</v>
      </c>
      <c r="I17" s="113"/>
      <c r="J17" s="114"/>
      <c r="K17" s="113">
        <v>63</v>
      </c>
      <c r="L17" s="113"/>
      <c r="M17" s="114"/>
      <c r="N17" s="113" t="s">
        <v>92</v>
      </c>
      <c r="O17" s="113"/>
      <c r="P17" s="114"/>
      <c r="Q17" s="113">
        <v>200</v>
      </c>
      <c r="R17" s="113"/>
      <c r="S17" s="114"/>
      <c r="T17" s="83">
        <v>210</v>
      </c>
      <c r="U17" s="113">
        <v>250</v>
      </c>
      <c r="V17" s="113"/>
      <c r="W17" s="113"/>
      <c r="X17" s="113">
        <v>350</v>
      </c>
      <c r="Y17" s="113"/>
      <c r="Z17" s="113"/>
      <c r="AA17" s="19"/>
      <c r="AB17" s="19"/>
      <c r="AC17" s="19"/>
      <c r="AD17" s="17"/>
    </row>
    <row r="18" spans="1:30" ht="12.75">
      <c r="A18" s="115"/>
      <c r="B18" s="64" t="s">
        <v>11</v>
      </c>
      <c r="C18" s="64" t="s">
        <v>12</v>
      </c>
      <c r="D18" s="52" t="s">
        <v>91</v>
      </c>
      <c r="E18" s="64" t="s">
        <v>11</v>
      </c>
      <c r="F18" s="64" t="s">
        <v>12</v>
      </c>
      <c r="G18" s="52" t="s">
        <v>91</v>
      </c>
      <c r="H18" s="65" t="s">
        <v>11</v>
      </c>
      <c r="I18" s="65" t="s">
        <v>12</v>
      </c>
      <c r="J18" s="52" t="s">
        <v>91</v>
      </c>
      <c r="K18" s="65" t="s">
        <v>11</v>
      </c>
      <c r="L18" s="65" t="s">
        <v>12</v>
      </c>
      <c r="M18" s="52" t="s">
        <v>91</v>
      </c>
      <c r="N18" s="65" t="s">
        <v>11</v>
      </c>
      <c r="O18" s="65" t="s">
        <v>12</v>
      </c>
      <c r="P18" s="52" t="s">
        <v>91</v>
      </c>
      <c r="Q18" s="65" t="s">
        <v>11</v>
      </c>
      <c r="R18" s="65" t="s">
        <v>12</v>
      </c>
      <c r="S18" s="52" t="s">
        <v>91</v>
      </c>
      <c r="T18" s="65" t="s">
        <v>12</v>
      </c>
      <c r="U18" s="65" t="s">
        <v>11</v>
      </c>
      <c r="V18" s="65" t="s">
        <v>12</v>
      </c>
      <c r="W18" s="52" t="s">
        <v>91</v>
      </c>
      <c r="X18" s="65" t="s">
        <v>11</v>
      </c>
      <c r="Y18" s="65" t="s">
        <v>12</v>
      </c>
      <c r="Z18" s="52" t="s">
        <v>91</v>
      </c>
      <c r="AA18" s="19"/>
      <c r="AB18" s="19"/>
      <c r="AC18" s="19"/>
      <c r="AD18" s="17"/>
    </row>
    <row r="19" spans="1:30" ht="12.75">
      <c r="A19" s="63">
        <v>15</v>
      </c>
      <c r="B19" s="66">
        <v>120</v>
      </c>
      <c r="C19" s="66">
        <v>140</v>
      </c>
      <c r="D19" s="57" t="s">
        <v>72</v>
      </c>
      <c r="E19" s="66">
        <v>160</v>
      </c>
      <c r="F19" s="66">
        <v>180</v>
      </c>
      <c r="G19" s="66">
        <v>600</v>
      </c>
      <c r="H19" s="66">
        <v>180</v>
      </c>
      <c r="I19" s="66">
        <v>200</v>
      </c>
      <c r="J19" s="66">
        <v>650</v>
      </c>
      <c r="K19" s="66">
        <v>220</v>
      </c>
      <c r="L19" s="66">
        <v>240</v>
      </c>
      <c r="M19" s="66" t="s">
        <v>72</v>
      </c>
      <c r="N19" s="66">
        <v>255</v>
      </c>
      <c r="O19" s="66">
        <v>280</v>
      </c>
      <c r="P19" s="66">
        <v>1100</v>
      </c>
      <c r="Q19" s="66">
        <v>600</v>
      </c>
      <c r="R19" s="66">
        <v>650</v>
      </c>
      <c r="S19" s="66" t="s">
        <v>72</v>
      </c>
      <c r="T19" s="66" t="s">
        <v>72</v>
      </c>
      <c r="U19" s="66">
        <v>630</v>
      </c>
      <c r="V19" s="66">
        <v>680</v>
      </c>
      <c r="W19" s="57" t="s">
        <v>72</v>
      </c>
      <c r="X19" s="66" t="s">
        <v>72</v>
      </c>
      <c r="Y19" s="66" t="s">
        <v>72</v>
      </c>
      <c r="Z19" s="57" t="s">
        <v>72</v>
      </c>
      <c r="AA19" s="19"/>
      <c r="AB19" s="19"/>
      <c r="AC19" s="19"/>
      <c r="AD19" s="17"/>
    </row>
    <row r="20" spans="1:30" ht="12.75">
      <c r="A20" s="63">
        <v>20</v>
      </c>
      <c r="B20" s="66">
        <v>140</v>
      </c>
      <c r="C20" s="66">
        <v>160</v>
      </c>
      <c r="D20" s="57" t="s">
        <v>72</v>
      </c>
      <c r="E20" s="66">
        <v>180</v>
      </c>
      <c r="F20" s="66">
        <v>200</v>
      </c>
      <c r="G20" s="66">
        <v>700</v>
      </c>
      <c r="H20" s="66">
        <v>190</v>
      </c>
      <c r="I20" s="66">
        <v>220</v>
      </c>
      <c r="J20" s="66">
        <v>750</v>
      </c>
      <c r="K20" s="66">
        <v>290</v>
      </c>
      <c r="L20" s="66">
        <v>340</v>
      </c>
      <c r="M20" s="66">
        <v>1250</v>
      </c>
      <c r="N20" s="66">
        <v>310</v>
      </c>
      <c r="O20" s="66">
        <v>380</v>
      </c>
      <c r="P20" s="66">
        <v>1300</v>
      </c>
      <c r="Q20" s="66">
        <v>900</v>
      </c>
      <c r="R20" s="66">
        <v>950</v>
      </c>
      <c r="S20" s="66" t="s">
        <v>72</v>
      </c>
      <c r="T20" s="66" t="s">
        <v>72</v>
      </c>
      <c r="U20" s="66">
        <v>950</v>
      </c>
      <c r="V20" s="66">
        <v>1000</v>
      </c>
      <c r="W20" s="57" t="s">
        <v>72</v>
      </c>
      <c r="X20" s="66" t="s">
        <v>72</v>
      </c>
      <c r="Y20" s="66" t="s">
        <v>72</v>
      </c>
      <c r="Z20" s="57" t="s">
        <v>72</v>
      </c>
      <c r="AA20" s="19"/>
      <c r="AB20" s="19"/>
      <c r="AC20" s="19"/>
      <c r="AD20" s="17"/>
    </row>
    <row r="21" spans="1:30" ht="12.75">
      <c r="A21" s="63">
        <v>25</v>
      </c>
      <c r="B21" s="66">
        <v>160</v>
      </c>
      <c r="C21" s="66">
        <v>180</v>
      </c>
      <c r="D21" s="57" t="s">
        <v>72</v>
      </c>
      <c r="E21" s="66">
        <v>200</v>
      </c>
      <c r="F21" s="66">
        <v>220</v>
      </c>
      <c r="G21" s="66">
        <v>750</v>
      </c>
      <c r="H21" s="66">
        <v>220</v>
      </c>
      <c r="I21" s="66">
        <v>240</v>
      </c>
      <c r="J21" s="66">
        <v>800</v>
      </c>
      <c r="K21" s="66">
        <v>380</v>
      </c>
      <c r="L21" s="66">
        <v>450</v>
      </c>
      <c r="M21" s="66" t="s">
        <v>72</v>
      </c>
      <c r="N21" s="66">
        <v>400</v>
      </c>
      <c r="O21" s="66">
        <v>490</v>
      </c>
      <c r="P21" s="66">
        <v>1600</v>
      </c>
      <c r="Q21" s="66">
        <v>950</v>
      </c>
      <c r="R21" s="66">
        <v>1000</v>
      </c>
      <c r="S21" s="66" t="s">
        <v>72</v>
      </c>
      <c r="T21" s="66" t="s">
        <v>72</v>
      </c>
      <c r="U21" s="66">
        <v>1000</v>
      </c>
      <c r="V21" s="66">
        <v>1050</v>
      </c>
      <c r="W21" s="57" t="s">
        <v>72</v>
      </c>
      <c r="X21" s="66" t="s">
        <v>72</v>
      </c>
      <c r="Y21" s="66" t="s">
        <v>72</v>
      </c>
      <c r="Z21" s="57" t="s">
        <v>72</v>
      </c>
      <c r="AA21" s="19"/>
      <c r="AB21" s="19"/>
      <c r="AC21" s="19"/>
      <c r="AD21" s="17"/>
    </row>
    <row r="22" spans="1:30" ht="12.75">
      <c r="A22" s="63">
        <v>32</v>
      </c>
      <c r="B22" s="66" t="s">
        <v>72</v>
      </c>
      <c r="C22" s="66" t="s">
        <v>72</v>
      </c>
      <c r="D22" s="57" t="s">
        <v>72</v>
      </c>
      <c r="E22" s="66">
        <v>290</v>
      </c>
      <c r="F22" s="66">
        <v>320</v>
      </c>
      <c r="G22" s="66">
        <v>900</v>
      </c>
      <c r="H22" s="66">
        <v>310</v>
      </c>
      <c r="I22" s="66">
        <v>340</v>
      </c>
      <c r="J22" s="66">
        <v>1000</v>
      </c>
      <c r="K22" s="66">
        <v>490</v>
      </c>
      <c r="L22" s="66">
        <v>560</v>
      </c>
      <c r="M22" s="66" t="s">
        <v>72</v>
      </c>
      <c r="N22" s="66">
        <v>550</v>
      </c>
      <c r="O22" s="66">
        <v>620</v>
      </c>
      <c r="P22" s="66">
        <v>2700</v>
      </c>
      <c r="Q22" s="66" t="s">
        <v>72</v>
      </c>
      <c r="R22" s="66" t="s">
        <v>72</v>
      </c>
      <c r="S22" s="66" t="s">
        <v>72</v>
      </c>
      <c r="T22" s="66" t="s">
        <v>72</v>
      </c>
      <c r="U22" s="66" t="s">
        <v>72</v>
      </c>
      <c r="V22" s="66" t="s">
        <v>72</v>
      </c>
      <c r="W22" s="57" t="s">
        <v>72</v>
      </c>
      <c r="X22" s="66" t="s">
        <v>72</v>
      </c>
      <c r="Y22" s="66" t="s">
        <v>72</v>
      </c>
      <c r="Z22" s="57" t="s">
        <v>72</v>
      </c>
      <c r="AA22" s="19"/>
      <c r="AB22" s="19"/>
      <c r="AC22" s="19"/>
      <c r="AD22" s="17"/>
    </row>
    <row r="23" spans="1:30" ht="12.75">
      <c r="A23" s="63">
        <v>40</v>
      </c>
      <c r="B23" s="66" t="s">
        <v>72</v>
      </c>
      <c r="C23" s="66" t="s">
        <v>72</v>
      </c>
      <c r="D23" s="57" t="s">
        <v>72</v>
      </c>
      <c r="E23" s="66">
        <v>300</v>
      </c>
      <c r="F23" s="66">
        <v>340</v>
      </c>
      <c r="G23" s="66">
        <v>1000</v>
      </c>
      <c r="H23" s="66">
        <v>340</v>
      </c>
      <c r="I23" s="66">
        <v>390</v>
      </c>
      <c r="J23" s="66">
        <v>1100</v>
      </c>
      <c r="K23" s="66">
        <v>610</v>
      </c>
      <c r="L23" s="66">
        <v>700</v>
      </c>
      <c r="M23" s="66" t="s">
        <v>72</v>
      </c>
      <c r="N23" s="66">
        <v>820</v>
      </c>
      <c r="O23" s="66">
        <v>880</v>
      </c>
      <c r="P23" s="66">
        <v>3600</v>
      </c>
      <c r="Q23" s="66" t="s">
        <v>72</v>
      </c>
      <c r="R23" s="66" t="s">
        <v>72</v>
      </c>
      <c r="S23" s="66" t="s">
        <v>72</v>
      </c>
      <c r="T23" s="66" t="s">
        <v>72</v>
      </c>
      <c r="U23" s="66" t="s">
        <v>72</v>
      </c>
      <c r="V23" s="66" t="s">
        <v>72</v>
      </c>
      <c r="W23" s="57" t="s">
        <v>72</v>
      </c>
      <c r="X23" s="66" t="s">
        <v>72</v>
      </c>
      <c r="Y23" s="66" t="s">
        <v>72</v>
      </c>
      <c r="Z23" s="57" t="s">
        <v>72</v>
      </c>
      <c r="AA23" s="19"/>
      <c r="AB23" s="19"/>
      <c r="AC23" s="19"/>
      <c r="AD23" s="17"/>
    </row>
    <row r="24" spans="1:30" ht="12.75">
      <c r="A24" s="63">
        <v>50</v>
      </c>
      <c r="B24" s="66" t="s">
        <v>72</v>
      </c>
      <c r="C24" s="66" t="s">
        <v>72</v>
      </c>
      <c r="D24" s="57" t="s">
        <v>72</v>
      </c>
      <c r="E24" s="66">
        <v>320</v>
      </c>
      <c r="F24" s="66">
        <v>350</v>
      </c>
      <c r="G24" s="66">
        <v>1480</v>
      </c>
      <c r="H24" s="66">
        <v>360</v>
      </c>
      <c r="I24" s="66">
        <v>400</v>
      </c>
      <c r="J24" s="66">
        <v>1560</v>
      </c>
      <c r="K24" s="66">
        <v>630</v>
      </c>
      <c r="L24" s="66">
        <v>730</v>
      </c>
      <c r="M24" s="66">
        <v>3850</v>
      </c>
      <c r="N24" s="66">
        <v>912</v>
      </c>
      <c r="O24" s="66">
        <v>1120</v>
      </c>
      <c r="P24" s="66">
        <v>4700</v>
      </c>
      <c r="Q24" s="66">
        <v>2950</v>
      </c>
      <c r="R24" s="66">
        <v>3000</v>
      </c>
      <c r="S24" s="66" t="s">
        <v>72</v>
      </c>
      <c r="T24" s="66" t="s">
        <v>72</v>
      </c>
      <c r="U24" s="66">
        <v>3000</v>
      </c>
      <c r="V24" s="66">
        <v>3150</v>
      </c>
      <c r="W24" s="57" t="s">
        <v>72</v>
      </c>
      <c r="X24" s="66" t="s">
        <v>72</v>
      </c>
      <c r="Y24" s="66">
        <v>4000</v>
      </c>
      <c r="Z24" s="57" t="s">
        <v>72</v>
      </c>
      <c r="AA24" s="19"/>
      <c r="AB24" s="19"/>
      <c r="AC24" s="19"/>
      <c r="AD24" s="17"/>
    </row>
    <row r="25" spans="1:30" ht="12.75">
      <c r="A25" s="63">
        <v>65</v>
      </c>
      <c r="B25" s="66" t="s">
        <v>72</v>
      </c>
      <c r="C25" s="66" t="s">
        <v>72</v>
      </c>
      <c r="D25" s="57" t="s">
        <v>72</v>
      </c>
      <c r="E25" s="66">
        <v>390</v>
      </c>
      <c r="F25" s="66">
        <v>480</v>
      </c>
      <c r="G25" s="66" t="s">
        <v>72</v>
      </c>
      <c r="H25" s="66">
        <v>500</v>
      </c>
      <c r="I25" s="66">
        <v>550</v>
      </c>
      <c r="J25" s="66" t="s">
        <v>72</v>
      </c>
      <c r="K25" s="66" t="s">
        <v>72</v>
      </c>
      <c r="L25" s="66" t="s">
        <v>72</v>
      </c>
      <c r="M25" s="66">
        <v>5600</v>
      </c>
      <c r="N25" s="66" t="s">
        <v>72</v>
      </c>
      <c r="O25" s="66">
        <v>1550</v>
      </c>
      <c r="P25" s="66">
        <v>6200</v>
      </c>
      <c r="Q25" s="66">
        <v>3100</v>
      </c>
      <c r="R25" s="66">
        <v>3300</v>
      </c>
      <c r="S25" s="66" t="s">
        <v>72</v>
      </c>
      <c r="T25" s="66">
        <v>2100</v>
      </c>
      <c r="U25" s="66">
        <v>3300</v>
      </c>
      <c r="V25" s="66">
        <v>3450</v>
      </c>
      <c r="W25" s="57" t="s">
        <v>72</v>
      </c>
      <c r="X25" s="66" t="s">
        <v>72</v>
      </c>
      <c r="Y25" s="66" t="s">
        <v>72</v>
      </c>
      <c r="Z25" s="57" t="s">
        <v>72</v>
      </c>
      <c r="AA25" s="19"/>
      <c r="AB25" s="19"/>
      <c r="AC25" s="19"/>
      <c r="AD25" s="17"/>
    </row>
    <row r="26" spans="1:30" ht="12.75">
      <c r="A26" s="63">
        <v>80</v>
      </c>
      <c r="B26" s="66" t="s">
        <v>72</v>
      </c>
      <c r="C26" s="66" t="s">
        <v>72</v>
      </c>
      <c r="D26" s="57" t="s">
        <v>72</v>
      </c>
      <c r="E26" s="66">
        <v>620</v>
      </c>
      <c r="F26" s="66">
        <v>700</v>
      </c>
      <c r="G26" s="66">
        <v>2400</v>
      </c>
      <c r="H26" s="66">
        <v>680</v>
      </c>
      <c r="I26" s="66">
        <v>730</v>
      </c>
      <c r="J26" s="66">
        <v>2635</v>
      </c>
      <c r="K26" s="66">
        <v>950</v>
      </c>
      <c r="L26" s="66">
        <v>1100</v>
      </c>
      <c r="M26" s="66" t="s">
        <v>72</v>
      </c>
      <c r="N26" s="66">
        <v>1450</v>
      </c>
      <c r="O26" s="66">
        <v>1730</v>
      </c>
      <c r="P26" s="66">
        <v>7000</v>
      </c>
      <c r="Q26" s="66" t="s">
        <v>72</v>
      </c>
      <c r="R26" s="66">
        <v>6700</v>
      </c>
      <c r="S26" s="66" t="s">
        <v>72</v>
      </c>
      <c r="T26" s="66" t="s">
        <v>72</v>
      </c>
      <c r="U26" s="66" t="s">
        <v>72</v>
      </c>
      <c r="V26" s="66" t="s">
        <v>72</v>
      </c>
      <c r="W26" s="57" t="s">
        <v>72</v>
      </c>
      <c r="X26" s="66" t="s">
        <v>72</v>
      </c>
      <c r="Y26" s="66">
        <v>6400</v>
      </c>
      <c r="Z26" s="57" t="s">
        <v>72</v>
      </c>
      <c r="AA26" s="19"/>
      <c r="AB26" s="19"/>
      <c r="AC26" s="19"/>
      <c r="AD26" s="17"/>
    </row>
    <row r="27" spans="1:30" ht="12.75">
      <c r="A27" s="63">
        <v>100</v>
      </c>
      <c r="B27" s="66" t="s">
        <v>72</v>
      </c>
      <c r="C27" s="66" t="s">
        <v>72</v>
      </c>
      <c r="D27" s="57" t="s">
        <v>72</v>
      </c>
      <c r="E27" s="66">
        <v>680</v>
      </c>
      <c r="F27" s="66">
        <v>770</v>
      </c>
      <c r="G27" s="66" t="s">
        <v>72</v>
      </c>
      <c r="H27" s="66">
        <v>1000</v>
      </c>
      <c r="I27" s="66">
        <v>1100</v>
      </c>
      <c r="J27" s="66" t="s">
        <v>72</v>
      </c>
      <c r="K27" s="66">
        <v>1470</v>
      </c>
      <c r="L27" s="66">
        <v>1610</v>
      </c>
      <c r="M27" s="66">
        <v>6780</v>
      </c>
      <c r="N27" s="66">
        <v>2300</v>
      </c>
      <c r="O27" s="66">
        <v>2650</v>
      </c>
      <c r="P27" s="66" t="s">
        <v>72</v>
      </c>
      <c r="Q27" s="66">
        <v>8200</v>
      </c>
      <c r="R27" s="66">
        <v>9500</v>
      </c>
      <c r="S27" s="66" t="s">
        <v>72</v>
      </c>
      <c r="T27" s="66">
        <v>6400</v>
      </c>
      <c r="U27" s="66">
        <v>3850</v>
      </c>
      <c r="V27" s="66">
        <v>3950</v>
      </c>
      <c r="W27" s="57" t="s">
        <v>72</v>
      </c>
      <c r="X27" s="66" t="s">
        <v>72</v>
      </c>
      <c r="Y27" s="66">
        <v>8400</v>
      </c>
      <c r="Z27" s="57" t="s">
        <v>72</v>
      </c>
      <c r="AA27" s="17"/>
      <c r="AB27" s="17"/>
      <c r="AC27" s="17"/>
      <c r="AD27" s="17"/>
    </row>
    <row r="28" spans="1:30" ht="12.75">
      <c r="A28" s="63">
        <v>125</v>
      </c>
      <c r="B28" s="66" t="s">
        <v>72</v>
      </c>
      <c r="C28" s="66" t="s">
        <v>72</v>
      </c>
      <c r="D28" s="66" t="s">
        <v>72</v>
      </c>
      <c r="E28" s="66">
        <v>950</v>
      </c>
      <c r="F28" s="66">
        <v>1120</v>
      </c>
      <c r="G28" s="66" t="s">
        <v>72</v>
      </c>
      <c r="H28" s="66" t="s">
        <v>72</v>
      </c>
      <c r="I28" s="66" t="s">
        <v>72</v>
      </c>
      <c r="J28" s="66" t="s">
        <v>72</v>
      </c>
      <c r="K28" s="66" t="s">
        <v>72</v>
      </c>
      <c r="L28" s="66" t="s">
        <v>72</v>
      </c>
      <c r="M28" s="66" t="s">
        <v>72</v>
      </c>
      <c r="N28" s="66" t="s">
        <v>72</v>
      </c>
      <c r="O28" s="66" t="s">
        <v>72</v>
      </c>
      <c r="P28" s="66" t="s">
        <v>72</v>
      </c>
      <c r="Q28" s="66" t="s">
        <v>72</v>
      </c>
      <c r="R28" s="66" t="s">
        <v>72</v>
      </c>
      <c r="S28" s="66" t="s">
        <v>72</v>
      </c>
      <c r="T28" s="66" t="s">
        <v>72</v>
      </c>
      <c r="U28" s="66" t="s">
        <v>72</v>
      </c>
      <c r="V28" s="66" t="s">
        <v>72</v>
      </c>
      <c r="W28" s="66" t="s">
        <v>72</v>
      </c>
      <c r="X28" s="66" t="s">
        <v>72</v>
      </c>
      <c r="Y28" s="66" t="s">
        <v>72</v>
      </c>
      <c r="Z28" s="66" t="s">
        <v>72</v>
      </c>
      <c r="AA28" s="17"/>
      <c r="AB28" s="17"/>
      <c r="AC28" s="17"/>
      <c r="AD28" s="17"/>
    </row>
    <row r="29" spans="1:30" ht="12.75">
      <c r="A29" s="63">
        <v>150</v>
      </c>
      <c r="B29" s="66" t="s">
        <v>72</v>
      </c>
      <c r="C29" s="66" t="s">
        <v>72</v>
      </c>
      <c r="D29" s="66" t="s">
        <v>72</v>
      </c>
      <c r="E29" s="66">
        <v>1200</v>
      </c>
      <c r="F29" s="66">
        <v>1300</v>
      </c>
      <c r="G29" s="66">
        <v>5000</v>
      </c>
      <c r="H29" s="66">
        <v>1600</v>
      </c>
      <c r="I29" s="66">
        <v>1850</v>
      </c>
      <c r="J29" s="66" t="s">
        <v>72</v>
      </c>
      <c r="K29" s="66">
        <v>3288</v>
      </c>
      <c r="L29" s="66">
        <v>3478</v>
      </c>
      <c r="M29" s="66" t="s">
        <v>72</v>
      </c>
      <c r="N29" s="66">
        <v>5250</v>
      </c>
      <c r="O29" s="66">
        <v>5800</v>
      </c>
      <c r="P29" s="66" t="s">
        <v>72</v>
      </c>
      <c r="Q29" s="66" t="s">
        <v>72</v>
      </c>
      <c r="R29" s="66" t="s">
        <v>72</v>
      </c>
      <c r="S29" s="66" t="s">
        <v>72</v>
      </c>
      <c r="T29" s="66" t="s">
        <v>72</v>
      </c>
      <c r="U29" s="66" t="s">
        <v>72</v>
      </c>
      <c r="V29" s="66" t="s">
        <v>72</v>
      </c>
      <c r="W29" s="66" t="s">
        <v>72</v>
      </c>
      <c r="X29" s="66" t="s">
        <v>72</v>
      </c>
      <c r="Y29" s="66" t="s">
        <v>72</v>
      </c>
      <c r="Z29" s="66" t="s">
        <v>72</v>
      </c>
      <c r="AA29" s="17"/>
      <c r="AB29" s="17"/>
      <c r="AC29" s="17"/>
      <c r="AD29" s="17"/>
    </row>
    <row r="30" spans="1:30" ht="12.75">
      <c r="A30" s="63">
        <v>200</v>
      </c>
      <c r="B30" s="66" t="s">
        <v>72</v>
      </c>
      <c r="C30" s="66" t="s">
        <v>72</v>
      </c>
      <c r="D30" s="66" t="s">
        <v>72</v>
      </c>
      <c r="E30" s="66">
        <v>1850</v>
      </c>
      <c r="F30" s="66">
        <v>2000</v>
      </c>
      <c r="G30" s="66" t="s">
        <v>72</v>
      </c>
      <c r="H30" s="66">
        <v>3560</v>
      </c>
      <c r="I30" s="66">
        <v>3800</v>
      </c>
      <c r="J30" s="66" t="s">
        <v>72</v>
      </c>
      <c r="K30" s="66">
        <v>4623</v>
      </c>
      <c r="L30" s="66" t="s">
        <v>72</v>
      </c>
      <c r="M30" s="66" t="s">
        <v>72</v>
      </c>
      <c r="N30" s="66" t="s">
        <v>72</v>
      </c>
      <c r="O30" s="66" t="s">
        <v>72</v>
      </c>
      <c r="P30" s="66" t="s">
        <v>72</v>
      </c>
      <c r="Q30" s="66" t="s">
        <v>72</v>
      </c>
      <c r="R30" s="66" t="s">
        <v>72</v>
      </c>
      <c r="S30" s="66" t="s">
        <v>72</v>
      </c>
      <c r="T30" s="66" t="s">
        <v>72</v>
      </c>
      <c r="U30" s="66" t="s">
        <v>72</v>
      </c>
      <c r="V30" s="66" t="s">
        <v>72</v>
      </c>
      <c r="W30" s="66" t="s">
        <v>72</v>
      </c>
      <c r="X30" s="66" t="s">
        <v>72</v>
      </c>
      <c r="Y30" s="66" t="s">
        <v>72</v>
      </c>
      <c r="Z30" s="66" t="s">
        <v>72</v>
      </c>
      <c r="AA30" s="17"/>
      <c r="AB30" s="17"/>
      <c r="AC30" s="17"/>
      <c r="AD30" s="17"/>
    </row>
    <row r="31" spans="1:30" ht="12.75">
      <c r="A31" s="63">
        <v>250</v>
      </c>
      <c r="B31" s="66" t="s">
        <v>72</v>
      </c>
      <c r="C31" s="66" t="s">
        <v>72</v>
      </c>
      <c r="D31" s="66" t="s">
        <v>72</v>
      </c>
      <c r="E31" s="66">
        <v>2700</v>
      </c>
      <c r="F31" s="66">
        <v>3160</v>
      </c>
      <c r="G31" s="66" t="s">
        <v>72</v>
      </c>
      <c r="H31" s="66" t="s">
        <v>72</v>
      </c>
      <c r="I31" s="66" t="s">
        <v>72</v>
      </c>
      <c r="J31" s="66" t="s">
        <v>72</v>
      </c>
      <c r="K31" s="66" t="s">
        <v>72</v>
      </c>
      <c r="L31" s="66" t="s">
        <v>72</v>
      </c>
      <c r="M31" s="66" t="s">
        <v>72</v>
      </c>
      <c r="N31" s="66" t="s">
        <v>72</v>
      </c>
      <c r="O31" s="66" t="s">
        <v>72</v>
      </c>
      <c r="P31" s="66" t="s">
        <v>72</v>
      </c>
      <c r="Q31" s="66" t="s">
        <v>72</v>
      </c>
      <c r="R31" s="66" t="s">
        <v>72</v>
      </c>
      <c r="S31" s="66" t="s">
        <v>72</v>
      </c>
      <c r="T31" s="66" t="s">
        <v>72</v>
      </c>
      <c r="U31" s="66" t="s">
        <v>72</v>
      </c>
      <c r="V31" s="66" t="s">
        <v>72</v>
      </c>
      <c r="W31" s="66" t="s">
        <v>72</v>
      </c>
      <c r="X31" s="66" t="s">
        <v>72</v>
      </c>
      <c r="Y31" s="66" t="s">
        <v>72</v>
      </c>
      <c r="Z31" s="66" t="s">
        <v>72</v>
      </c>
      <c r="AA31" s="17"/>
      <c r="AB31" s="17"/>
      <c r="AC31" s="17"/>
      <c r="AD31" s="17"/>
    </row>
    <row r="32" spans="1:30" ht="12.75">
      <c r="A32" s="63">
        <v>300</v>
      </c>
      <c r="B32" s="66" t="s">
        <v>72</v>
      </c>
      <c r="C32" s="66" t="s">
        <v>72</v>
      </c>
      <c r="D32" s="66" t="s">
        <v>72</v>
      </c>
      <c r="E32" s="66">
        <v>3900</v>
      </c>
      <c r="F32" s="66">
        <v>4350</v>
      </c>
      <c r="G32" s="66" t="s">
        <v>72</v>
      </c>
      <c r="H32" s="66" t="s">
        <v>72</v>
      </c>
      <c r="I32" s="66" t="s">
        <v>72</v>
      </c>
      <c r="J32" s="66" t="s">
        <v>72</v>
      </c>
      <c r="K32" s="66" t="s">
        <v>72</v>
      </c>
      <c r="L32" s="66" t="s">
        <v>72</v>
      </c>
      <c r="M32" s="66" t="s">
        <v>72</v>
      </c>
      <c r="N32" s="66" t="s">
        <v>72</v>
      </c>
      <c r="O32" s="66" t="s">
        <v>72</v>
      </c>
      <c r="P32" s="66" t="s">
        <v>72</v>
      </c>
      <c r="Q32" s="66" t="s">
        <v>72</v>
      </c>
      <c r="R32" s="66" t="s">
        <v>72</v>
      </c>
      <c r="S32" s="66" t="s">
        <v>72</v>
      </c>
      <c r="T32" s="66" t="s">
        <v>72</v>
      </c>
      <c r="U32" s="66" t="s">
        <v>72</v>
      </c>
      <c r="V32" s="66" t="s">
        <v>72</v>
      </c>
      <c r="W32" s="66" t="s">
        <v>72</v>
      </c>
      <c r="X32" s="66" t="s">
        <v>72</v>
      </c>
      <c r="Y32" s="66" t="s">
        <v>72</v>
      </c>
      <c r="Z32" s="66" t="s">
        <v>72</v>
      </c>
      <c r="AA32" s="17"/>
      <c r="AB32" s="17"/>
      <c r="AC32" s="17"/>
      <c r="AD32" s="17"/>
    </row>
    <row r="33" spans="1:30" ht="12.75">
      <c r="A33" s="21" t="s">
        <v>73</v>
      </c>
      <c r="N33" s="15"/>
      <c r="O33" s="16"/>
      <c r="P33" s="16"/>
      <c r="Q33" s="19"/>
      <c r="R33" s="19"/>
      <c r="S33" s="19"/>
      <c r="T33" s="19"/>
      <c r="U33" s="19"/>
      <c r="V33" s="19"/>
      <c r="W33" s="19"/>
      <c r="X33" s="19"/>
      <c r="Y33" s="15"/>
      <c r="Z33" s="15"/>
      <c r="AA33" s="17"/>
      <c r="AB33" s="17"/>
      <c r="AC33" s="17"/>
      <c r="AD33" s="17"/>
    </row>
    <row r="34" spans="1:26" ht="12.75">
      <c r="A34" s="22" t="s">
        <v>63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22" t="s">
        <v>74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4:26" ht="12.75"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</sheetData>
  <mergeCells count="13">
    <mergeCell ref="A13:W13"/>
    <mergeCell ref="I14:M14"/>
    <mergeCell ref="A15:W15"/>
    <mergeCell ref="A16:W16"/>
    <mergeCell ref="A17:A18"/>
    <mergeCell ref="B17:D17"/>
    <mergeCell ref="E17:G17"/>
    <mergeCell ref="H17:J17"/>
    <mergeCell ref="X17:Z17"/>
    <mergeCell ref="K17:M17"/>
    <mergeCell ref="N17:P17"/>
    <mergeCell ref="Q17:S17"/>
    <mergeCell ref="U17:W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2012-01-23T11:47:52Z</cp:lastPrinted>
  <dcterms:created xsi:type="dcterms:W3CDTF">1996-10-08T23:32:33Z</dcterms:created>
  <dcterms:modified xsi:type="dcterms:W3CDTF">2013-10-01T07:47:45Z</dcterms:modified>
  <cp:category/>
  <cp:version/>
  <cp:contentType/>
  <cp:contentStatus/>
</cp:coreProperties>
</file>